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В регистр от 15.04.2019\"/>
    </mc:Choice>
  </mc:AlternateContent>
  <bookViews>
    <workbookView xWindow="240" yWindow="72" windowWidth="20052" windowHeight="7932" activeTab="1"/>
  </bookViews>
  <sheets>
    <sheet name="прил.№ 2" sheetId="1" r:id="rId1"/>
    <sheet name="прил.№3" sheetId="4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N12" i="1" l="1"/>
  <c r="J14" i="4"/>
  <c r="K14" i="4"/>
  <c r="L14" i="4"/>
  <c r="M14" i="4"/>
  <c r="N14" i="4"/>
  <c r="O14" i="4"/>
  <c r="P14" i="4"/>
  <c r="I14" i="4"/>
  <c r="I15" i="4"/>
  <c r="P49" i="4"/>
  <c r="O49" i="4"/>
  <c r="N49" i="4"/>
  <c r="M49" i="4"/>
  <c r="L49" i="4"/>
  <c r="K49" i="4"/>
  <c r="J49" i="4"/>
  <c r="I49" i="4"/>
  <c r="P45" i="4"/>
  <c r="O45" i="4"/>
  <c r="N45" i="4"/>
  <c r="M45" i="4"/>
  <c r="L45" i="4"/>
  <c r="K45" i="4"/>
  <c r="J45" i="4"/>
  <c r="I45" i="4"/>
  <c r="P41" i="4"/>
  <c r="O41" i="4"/>
  <c r="N41" i="4"/>
  <c r="M41" i="4"/>
  <c r="L41" i="4"/>
  <c r="K41" i="4"/>
  <c r="J41" i="4"/>
  <c r="I41" i="4"/>
  <c r="P37" i="4"/>
  <c r="O37" i="4"/>
  <c r="N37" i="4"/>
  <c r="M37" i="4"/>
  <c r="L37" i="4"/>
  <c r="K37" i="4"/>
  <c r="J37" i="4"/>
  <c r="I37" i="4"/>
  <c r="P33" i="4"/>
  <c r="O33" i="4"/>
  <c r="N33" i="4"/>
  <c r="M33" i="4"/>
  <c r="L33" i="4"/>
  <c r="K33" i="4"/>
  <c r="J33" i="4"/>
  <c r="I33" i="4"/>
  <c r="J15" i="4"/>
  <c r="K15" i="4"/>
  <c r="L15" i="4"/>
  <c r="M15" i="4"/>
  <c r="N15" i="4"/>
  <c r="O15" i="4"/>
  <c r="P15" i="4"/>
  <c r="P74" i="4"/>
  <c r="O74" i="4"/>
  <c r="N74" i="4"/>
  <c r="M74" i="4"/>
  <c r="L74" i="4"/>
  <c r="K74" i="4"/>
  <c r="J74" i="4"/>
  <c r="I74" i="4"/>
  <c r="J13" i="4"/>
  <c r="K13" i="4"/>
  <c r="L13" i="4"/>
  <c r="M13" i="4"/>
  <c r="N13" i="4"/>
  <c r="O13" i="4"/>
  <c r="P13" i="4"/>
  <c r="I13" i="4"/>
  <c r="P103" i="4"/>
  <c r="O103" i="4"/>
  <c r="N103" i="4"/>
  <c r="M103" i="4"/>
  <c r="L103" i="4"/>
  <c r="K103" i="4"/>
  <c r="J103" i="4"/>
  <c r="I103" i="4"/>
  <c r="P99" i="4"/>
  <c r="O99" i="4"/>
  <c r="N99" i="4"/>
  <c r="M99" i="4"/>
  <c r="L99" i="4"/>
  <c r="K99" i="4"/>
  <c r="J99" i="4"/>
  <c r="I99" i="4"/>
  <c r="P95" i="4"/>
  <c r="O95" i="4"/>
  <c r="N95" i="4"/>
  <c r="M95" i="4"/>
  <c r="L95" i="4"/>
  <c r="K95" i="4"/>
  <c r="J95" i="4"/>
  <c r="I95" i="4"/>
  <c r="J12" i="1"/>
  <c r="K12" i="1"/>
  <c r="L12" i="1"/>
  <c r="M12" i="1"/>
  <c r="O12" i="1"/>
  <c r="P12" i="1"/>
  <c r="I12" i="1"/>
  <c r="P107" i="4"/>
  <c r="O107" i="4" l="1"/>
  <c r="O90" i="4"/>
  <c r="O86" i="4"/>
  <c r="O82" i="4"/>
  <c r="O78" i="4"/>
  <c r="O70" i="4"/>
  <c r="O66" i="4"/>
  <c r="O61" i="4"/>
  <c r="O57" i="4"/>
  <c r="O53" i="4"/>
  <c r="O28" i="4"/>
  <c r="O24" i="4"/>
  <c r="O20" i="4"/>
  <c r="O16" i="4"/>
  <c r="O12" i="4" l="1"/>
  <c r="I107" i="4" l="1"/>
  <c r="I90" i="4"/>
  <c r="I86" i="4"/>
  <c r="I82" i="4"/>
  <c r="I78" i="4"/>
  <c r="I70" i="4"/>
  <c r="I66" i="4"/>
  <c r="I61" i="4"/>
  <c r="I57" i="4"/>
  <c r="I53" i="4"/>
  <c r="I28" i="4"/>
  <c r="I24" i="4"/>
  <c r="I20" i="4"/>
  <c r="I16" i="4"/>
  <c r="P16" i="4"/>
  <c r="P20" i="4"/>
  <c r="P24" i="4"/>
  <c r="P28" i="4"/>
  <c r="P53" i="4"/>
  <c r="P57" i="4"/>
  <c r="P61" i="4"/>
  <c r="P66" i="4"/>
  <c r="P70" i="4"/>
  <c r="P78" i="4"/>
  <c r="P82" i="4"/>
  <c r="P86" i="4"/>
  <c r="P90" i="4"/>
  <c r="I12" i="4" l="1"/>
  <c r="P12" i="4"/>
  <c r="L78" i="4"/>
  <c r="N107" i="4" l="1"/>
  <c r="M107" i="4"/>
  <c r="L107" i="4"/>
  <c r="K107" i="4"/>
  <c r="J107" i="4"/>
  <c r="N90" i="4"/>
  <c r="M90" i="4"/>
  <c r="L90" i="4"/>
  <c r="K90" i="4"/>
  <c r="J90" i="4"/>
  <c r="N86" i="4"/>
  <c r="M86" i="4"/>
  <c r="L86" i="4"/>
  <c r="K86" i="4"/>
  <c r="J86" i="4"/>
  <c r="N82" i="4"/>
  <c r="M82" i="4"/>
  <c r="L82" i="4"/>
  <c r="K82" i="4"/>
  <c r="J82" i="4"/>
  <c r="N78" i="4"/>
  <c r="M78" i="4"/>
  <c r="K78" i="4"/>
  <c r="J78" i="4"/>
  <c r="N70" i="4"/>
  <c r="M70" i="4"/>
  <c r="L70" i="4"/>
  <c r="K70" i="4"/>
  <c r="J70" i="4"/>
  <c r="N66" i="4"/>
  <c r="M66" i="4"/>
  <c r="L66" i="4"/>
  <c r="K66" i="4"/>
  <c r="J66" i="4"/>
  <c r="N61" i="4"/>
  <c r="M61" i="4"/>
  <c r="L61" i="4"/>
  <c r="K61" i="4"/>
  <c r="J61" i="4"/>
  <c r="N57" i="4"/>
  <c r="M57" i="4"/>
  <c r="L57" i="4"/>
  <c r="K57" i="4"/>
  <c r="J57" i="4"/>
  <c r="N53" i="4"/>
  <c r="M53" i="4"/>
  <c r="L53" i="4"/>
  <c r="K53" i="4"/>
  <c r="J53" i="4"/>
  <c r="N28" i="4"/>
  <c r="M28" i="4"/>
  <c r="L28" i="4"/>
  <c r="K28" i="4"/>
  <c r="J28" i="4"/>
  <c r="N24" i="4"/>
  <c r="M24" i="4"/>
  <c r="L24" i="4"/>
  <c r="K24" i="4"/>
  <c r="J24" i="4"/>
  <c r="N20" i="4"/>
  <c r="M20" i="4"/>
  <c r="L20" i="4"/>
  <c r="K20" i="4"/>
  <c r="J20" i="4"/>
  <c r="N16" i="4"/>
  <c r="M16" i="4"/>
  <c r="L16" i="4"/>
  <c r="K16" i="4"/>
  <c r="J16" i="4"/>
  <c r="L12" i="4"/>
  <c r="K12" i="4" l="1"/>
  <c r="M12" i="4"/>
  <c r="N12" i="4"/>
  <c r="J12" i="4"/>
</calcChain>
</file>

<file path=xl/sharedStrings.xml><?xml version="1.0" encoding="utf-8"?>
<sst xmlns="http://schemas.openxmlformats.org/spreadsheetml/2006/main" count="248" uniqueCount="64">
  <si>
    <t>Приложение № 2</t>
  </si>
  <si>
    <t xml:space="preserve">к постановлению администрации Котельничского района Кировской области </t>
  </si>
  <si>
    <t>Приложение № 3 к муниципальной программе</t>
  </si>
  <si>
    <t>"Расходы на реализацию муниципальной программы"</t>
  </si>
  <si>
    <t>Статус</t>
  </si>
  <si>
    <t>Наименование муниципальной программы, областной целевой программы, ведомственной целевой программы, отдельного мероприятия</t>
  </si>
  <si>
    <t>Ответственный исполнитель, соисполнители, муниципальный заказчик (муниципальный заказчик-координатор)</t>
  </si>
  <si>
    <t>Расходы (тыс.руб.)</t>
  </si>
  <si>
    <t>2015 год</t>
  </si>
  <si>
    <t>2016 год</t>
  </si>
  <si>
    <t>2017 год</t>
  </si>
  <si>
    <t>2018 год</t>
  </si>
  <si>
    <t>2019 год</t>
  </si>
  <si>
    <t xml:space="preserve">Муниципальная программа </t>
  </si>
  <si>
    <t>Развитие муниципального управления</t>
  </si>
  <si>
    <t>управление делами администрации района</t>
  </si>
  <si>
    <t>Отдельное мероприятие</t>
  </si>
  <si>
    <t>Обеспечение деятельности главы администрации и администрации Котельничского района</t>
  </si>
  <si>
    <t>Создание условий для обеспечения выполнения полномочий администрации района</t>
  </si>
  <si>
    <t>Осуществление бухгалтерского сопровождения деятельности администрации района</t>
  </si>
  <si>
    <t>централизованная бухгалтерия администрации района, управление делами администрации района</t>
  </si>
  <si>
    <t>Информатизация деятельности администрации Котельничского района</t>
  </si>
  <si>
    <t>Исполнение государственного полномочия по вопросам опеки и попечительства</t>
  </si>
  <si>
    <t>централизованная бухгалтерия администрации района, специалист по опеке и попечительству администрации района</t>
  </si>
  <si>
    <t>Обеспечение выплаты пенсии за выслугу лет лицам, замещавшим должности муниципальной службы в Администрации Котельничского района</t>
  </si>
  <si>
    <t>Материально-техничское обеспечение подготовки и проведения выборов в представительеный орган местного самоуправления Котельничского муниципального района</t>
  </si>
  <si>
    <t>Создание и деятельность административной комисии муниципального образования Котельничский муниципальный районпо рассмотрению дел об администравныхправонарушениях</t>
  </si>
  <si>
    <t>Создание и деятельность комиссий по делам несовершеннолетних  и защите их прав</t>
  </si>
  <si>
    <t>администрация района</t>
  </si>
  <si>
    <t>Предоставление гражданам субсидий на оплату жилого помещения и коммунальных услуг</t>
  </si>
  <si>
    <t>группа по начислению субсидий администрации района</t>
  </si>
  <si>
    <t>Приложение № 3</t>
  </si>
  <si>
    <t>Приложение № 4 к муниципальной программе</t>
  </si>
  <si>
    <t>"Прогнозная (справочная) оценка ресурсного обеспечения реализации муниципальной программы за счёт всех  источников финансирования"</t>
  </si>
  <si>
    <t>Наименование государственной программы, подпрограммы, ведомственной целевой программы, отдельного мероприятия</t>
  </si>
  <si>
    <t>Источник финансирования</t>
  </si>
  <si>
    <t>Оценка расходов (тыс.руб.)</t>
  </si>
  <si>
    <t>всего</t>
  </si>
  <si>
    <t>федеральный</t>
  </si>
  <si>
    <t>областной бюджет</t>
  </si>
  <si>
    <t>районный бюджет</t>
  </si>
  <si>
    <t>Создание и деятельность административной комисии муниципального образования Котельничский муниципальный районпо рассмотрению дел об административных правонарушениях</t>
  </si>
  <si>
    <t>2020 год</t>
  </si>
  <si>
    <t>2021 год</t>
  </si>
  <si>
    <t>2014 год</t>
  </si>
  <si>
    <t>Хранение и комплектование муниципальных архивов</t>
  </si>
  <si>
    <t>Борьба с борщевиком</t>
  </si>
  <si>
    <t>Расходы по администрированию</t>
  </si>
  <si>
    <t>Расходы на погашение задолженности по оплате за жилое помещение и коммунальные услуги</t>
  </si>
  <si>
    <t>Обеспечение надлежащего санитарного и технического состояния жилых помещений</t>
  </si>
  <si>
    <t xml:space="preserve">  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</t>
  </si>
  <si>
    <t xml:space="preserve">Организация и проведение мероприятий в области социальной политики, направленных на поддердку ветеранского движения </t>
  </si>
  <si>
    <t>Организация и проведение мероприятий в области социальной политики, направленных на  работу с инвалидами</t>
  </si>
  <si>
    <t>Приобретение квартир для детей сирот и детей, оставшихся без попечения родителей</t>
  </si>
  <si>
    <t xml:space="preserve">Отдельное мероприятие </t>
  </si>
  <si>
    <t xml:space="preserve">Организация и проведение мероприятий в области социальной политики, направленных на поддержку ветеранского движения </t>
  </si>
  <si>
    <t>Содержание муниципальной пожарной охраны</t>
  </si>
  <si>
    <t>Расходы по организации временной занятости населения, направленные на борьбу с борщевиком</t>
  </si>
  <si>
    <t xml:space="preserve">Противодействие коррупции в Котельничском муниципальном районе </t>
  </si>
  <si>
    <t>Профилактика правонарушений и преступлений в Котельничском муниципальном районе</t>
  </si>
  <si>
    <t>Развитие муниципальной службы в администрации муниципального образования Котельничский муниципальный район Кировской области</t>
  </si>
  <si>
    <t>Противодействие коррупции в Котельничском муниципальном районе</t>
  </si>
  <si>
    <t xml:space="preserve">  Средства, передаваемые для компенсации дополнительных расходов, возникших в результате решений, принятыми органами власти другого уровня </t>
  </si>
  <si>
    <t>от 29.03.2019 №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</si>
</sst>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0" fillId="0" borderId="0" xfId="0" applyNumberFormat="1"/>
    <xf numFmtId="0" fontId="0" fillId="0" borderId="0" xfId="0" applyBorder="1" applyAlignment="1">
      <alignment horizontal="center" vertical="justify"/>
    </xf>
    <xf numFmtId="0" fontId="0" fillId="0" borderId="0" xfId="0" applyBorder="1"/>
    <xf numFmtId="2" fontId="0" fillId="0" borderId="0" xfId="0" applyNumberFormat="1" applyBorder="1"/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5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C1" zoomScaleNormal="100" workbookViewId="0">
      <selection activeCell="L4" sqref="L4:O4"/>
    </sheetView>
  </sheetViews>
  <sheetFormatPr defaultRowHeight="14.4" x14ac:dyDescent="0.3"/>
  <cols>
    <col min="2" max="2" width="8.33203125" customWidth="1"/>
    <col min="5" max="5" width="10.88671875" customWidth="1"/>
    <col min="8" max="8" width="12" customWidth="1"/>
    <col min="9" max="15" width="9.6640625" bestFit="1" customWidth="1"/>
    <col min="16" max="16" width="9.109375" customWidth="1"/>
    <col min="17" max="17" width="11.5546875" customWidth="1"/>
    <col min="19" max="19" width="9.33203125" bestFit="1" customWidth="1"/>
    <col min="20" max="20" width="11.109375" bestFit="1" customWidth="1"/>
  </cols>
  <sheetData>
    <row r="1" spans="1:20" x14ac:dyDescent="0.3">
      <c r="L1" s="43" t="s">
        <v>0</v>
      </c>
      <c r="M1" s="43"/>
      <c r="N1" s="43"/>
      <c r="O1" s="43"/>
    </row>
    <row r="3" spans="1:20" ht="47.25" customHeight="1" x14ac:dyDescent="0.3">
      <c r="L3" s="44" t="s">
        <v>1</v>
      </c>
      <c r="M3" s="44"/>
      <c r="N3" s="44"/>
      <c r="O3" s="44"/>
    </row>
    <row r="4" spans="1:20" x14ac:dyDescent="0.3">
      <c r="L4" s="44" t="s">
        <v>63</v>
      </c>
      <c r="M4" s="44"/>
      <c r="N4" s="44"/>
      <c r="O4" s="44"/>
    </row>
    <row r="6" spans="1:20" x14ac:dyDescent="0.3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20" x14ac:dyDescent="0.3">
      <c r="A7" s="45" t="s">
        <v>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9" spans="1:20" ht="32.25" customHeight="1" x14ac:dyDescent="0.3">
      <c r="A9" s="33" t="s">
        <v>4</v>
      </c>
      <c r="B9" s="34"/>
      <c r="C9" s="37" t="s">
        <v>5</v>
      </c>
      <c r="D9" s="38"/>
      <c r="E9" s="39"/>
      <c r="F9" s="37" t="s">
        <v>6</v>
      </c>
      <c r="G9" s="38"/>
      <c r="H9" s="39"/>
      <c r="I9" s="46" t="s">
        <v>7</v>
      </c>
      <c r="J9" s="47"/>
      <c r="K9" s="47"/>
      <c r="L9" s="47"/>
      <c r="M9" s="47"/>
      <c r="N9" s="47"/>
      <c r="O9" s="47"/>
      <c r="P9" s="48"/>
      <c r="S9" s="9"/>
      <c r="T9" s="10"/>
    </row>
    <row r="10" spans="1:20" ht="48" customHeight="1" x14ac:dyDescent="0.3">
      <c r="A10" s="35"/>
      <c r="B10" s="36"/>
      <c r="C10" s="40"/>
      <c r="D10" s="41"/>
      <c r="E10" s="42"/>
      <c r="F10" s="40"/>
      <c r="G10" s="41"/>
      <c r="H10" s="42"/>
      <c r="I10" s="1" t="s">
        <v>44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42</v>
      </c>
      <c r="P10" s="1" t="s">
        <v>43</v>
      </c>
      <c r="S10" s="11"/>
      <c r="T10" s="11"/>
    </row>
    <row r="11" spans="1:20" ht="12" customHeight="1" x14ac:dyDescent="0.3">
      <c r="A11" s="18">
        <v>1</v>
      </c>
      <c r="B11" s="19"/>
      <c r="C11" s="20">
        <v>2</v>
      </c>
      <c r="D11" s="21"/>
      <c r="E11" s="22"/>
      <c r="F11" s="20">
        <v>3</v>
      </c>
      <c r="G11" s="21"/>
      <c r="H11" s="22"/>
      <c r="I11" s="6">
        <v>4</v>
      </c>
      <c r="J11" s="6">
        <v>6</v>
      </c>
      <c r="K11" s="6">
        <v>6</v>
      </c>
      <c r="L11" s="6">
        <v>7</v>
      </c>
      <c r="M11" s="6">
        <v>8</v>
      </c>
      <c r="N11" s="6">
        <v>9</v>
      </c>
      <c r="O11" s="6">
        <v>9</v>
      </c>
      <c r="P11" s="6">
        <v>10</v>
      </c>
      <c r="S11" s="11"/>
      <c r="T11" s="11"/>
    </row>
    <row r="12" spans="1:20" ht="31.5" customHeight="1" x14ac:dyDescent="0.3">
      <c r="A12" s="29" t="s">
        <v>13</v>
      </c>
      <c r="B12" s="30"/>
      <c r="C12" s="29" t="s">
        <v>14</v>
      </c>
      <c r="D12" s="31"/>
      <c r="E12" s="30"/>
      <c r="F12" s="29" t="s">
        <v>15</v>
      </c>
      <c r="G12" s="31"/>
      <c r="H12" s="30"/>
      <c r="I12" s="7">
        <f t="shared" ref="I12:P12" si="0">SUM(I13:I38)-I17-I29-I24</f>
        <v>45732.990000000005</v>
      </c>
      <c r="J12" s="7">
        <f t="shared" si="0"/>
        <v>40283.599999999991</v>
      </c>
      <c r="K12" s="7">
        <f t="shared" si="0"/>
        <v>30170.42</v>
      </c>
      <c r="L12" s="7">
        <f t="shared" si="0"/>
        <v>31548.116999999995</v>
      </c>
      <c r="M12" s="7">
        <f t="shared" si="0"/>
        <v>42924.490000000013</v>
      </c>
      <c r="N12" s="7">
        <f>SUM(N13:N38)-N17-N29-N24</f>
        <v>44437.36</v>
      </c>
      <c r="O12" s="7">
        <f t="shared" si="0"/>
        <v>37594</v>
      </c>
      <c r="P12" s="7">
        <f t="shared" si="0"/>
        <v>31639.300000000003</v>
      </c>
      <c r="S12" s="11"/>
      <c r="T12" s="11"/>
    </row>
    <row r="13" spans="1:20" ht="45.75" customHeight="1" x14ac:dyDescent="0.3">
      <c r="A13" s="12" t="s">
        <v>16</v>
      </c>
      <c r="B13" s="13"/>
      <c r="C13" s="12" t="s">
        <v>17</v>
      </c>
      <c r="D13" s="32"/>
      <c r="E13" s="13"/>
      <c r="F13" s="26" t="s">
        <v>15</v>
      </c>
      <c r="G13" s="27"/>
      <c r="H13" s="28"/>
      <c r="I13" s="3">
        <v>9672.68</v>
      </c>
      <c r="J13" s="3">
        <v>9913</v>
      </c>
      <c r="K13" s="3">
        <v>9217.42</v>
      </c>
      <c r="L13" s="3">
        <v>9189.8189999999995</v>
      </c>
      <c r="M13" s="3">
        <v>9736.94</v>
      </c>
      <c r="N13" s="3">
        <v>11523.27</v>
      </c>
      <c r="O13" s="3">
        <v>10786.5</v>
      </c>
      <c r="P13" s="3">
        <v>10786.5</v>
      </c>
      <c r="S13" s="11"/>
      <c r="T13" s="11"/>
    </row>
    <row r="14" spans="1:20" ht="60.75" customHeight="1" x14ac:dyDescent="0.3">
      <c r="A14" s="12" t="s">
        <v>54</v>
      </c>
      <c r="B14" s="13"/>
      <c r="C14" s="23" t="s">
        <v>18</v>
      </c>
      <c r="D14" s="24"/>
      <c r="E14" s="25"/>
      <c r="F14" s="26" t="s">
        <v>15</v>
      </c>
      <c r="G14" s="27"/>
      <c r="H14" s="28"/>
      <c r="I14" s="3">
        <v>7791.81</v>
      </c>
      <c r="J14" s="3">
        <v>9152.1</v>
      </c>
      <c r="K14" s="3">
        <v>8949.73</v>
      </c>
      <c r="L14" s="3">
        <v>10514.98</v>
      </c>
      <c r="M14" s="3">
        <v>9957.15</v>
      </c>
      <c r="N14" s="3">
        <v>13233.79</v>
      </c>
      <c r="O14" s="3">
        <v>7084.8</v>
      </c>
      <c r="P14" s="3">
        <v>6644.5</v>
      </c>
      <c r="S14" s="11"/>
      <c r="T14" s="11"/>
    </row>
    <row r="15" spans="1:20" ht="72.75" customHeight="1" x14ac:dyDescent="0.3">
      <c r="A15" s="12" t="s">
        <v>54</v>
      </c>
      <c r="B15" s="13"/>
      <c r="C15" s="23" t="s">
        <v>19</v>
      </c>
      <c r="D15" s="24"/>
      <c r="E15" s="25"/>
      <c r="F15" s="12" t="s">
        <v>20</v>
      </c>
      <c r="G15" s="32"/>
      <c r="H15" s="13"/>
      <c r="I15" s="3">
        <v>2218.25</v>
      </c>
      <c r="J15" s="3">
        <v>2461.1</v>
      </c>
      <c r="K15" s="3">
        <v>2854.9</v>
      </c>
      <c r="L15" s="3">
        <v>3156.7779999999998</v>
      </c>
      <c r="M15" s="3">
        <v>3049.8</v>
      </c>
      <c r="N15" s="3">
        <v>2716.4</v>
      </c>
      <c r="O15" s="3">
        <v>2640.9</v>
      </c>
      <c r="P15" s="3">
        <v>2640.9</v>
      </c>
      <c r="S15" s="11"/>
      <c r="T15" s="11"/>
    </row>
    <row r="16" spans="1:20" ht="45" customHeight="1" x14ac:dyDescent="0.3">
      <c r="A16" s="12" t="s">
        <v>54</v>
      </c>
      <c r="B16" s="13"/>
      <c r="C16" s="23" t="s">
        <v>21</v>
      </c>
      <c r="D16" s="24"/>
      <c r="E16" s="25"/>
      <c r="F16" s="26" t="s">
        <v>15</v>
      </c>
      <c r="G16" s="27"/>
      <c r="H16" s="28"/>
      <c r="I16" s="3">
        <v>215.3</v>
      </c>
      <c r="J16" s="3">
        <v>57.1</v>
      </c>
      <c r="K16" s="3">
        <v>157.19999999999999</v>
      </c>
      <c r="L16" s="3">
        <v>70.62</v>
      </c>
      <c r="M16" s="3">
        <v>250</v>
      </c>
      <c r="N16" s="3">
        <v>150</v>
      </c>
      <c r="O16" s="3">
        <v>50</v>
      </c>
      <c r="P16" s="3">
        <v>50</v>
      </c>
      <c r="S16" s="11"/>
      <c r="T16" s="11"/>
    </row>
    <row r="17" spans="1:20" ht="12.75" customHeight="1" x14ac:dyDescent="0.3">
      <c r="A17" s="18">
        <v>1</v>
      </c>
      <c r="B17" s="19"/>
      <c r="C17" s="20">
        <v>2</v>
      </c>
      <c r="D17" s="21"/>
      <c r="E17" s="22"/>
      <c r="F17" s="20">
        <v>3</v>
      </c>
      <c r="G17" s="21"/>
      <c r="H17" s="22"/>
      <c r="I17" s="6">
        <v>4</v>
      </c>
      <c r="J17" s="6">
        <v>5</v>
      </c>
      <c r="K17" s="6">
        <v>6</v>
      </c>
      <c r="L17" s="6">
        <v>7</v>
      </c>
      <c r="M17" s="6">
        <v>8</v>
      </c>
      <c r="N17" s="6">
        <v>9</v>
      </c>
      <c r="O17" s="6">
        <v>9</v>
      </c>
      <c r="P17" s="6">
        <v>9</v>
      </c>
      <c r="S17" s="11"/>
      <c r="T17" s="11"/>
    </row>
    <row r="18" spans="1:20" ht="78" customHeight="1" x14ac:dyDescent="0.3">
      <c r="A18" s="14" t="s">
        <v>54</v>
      </c>
      <c r="B18" s="15"/>
      <c r="C18" s="12" t="s">
        <v>22</v>
      </c>
      <c r="D18" s="32"/>
      <c r="E18" s="13"/>
      <c r="F18" s="12" t="s">
        <v>23</v>
      </c>
      <c r="G18" s="32"/>
      <c r="H18" s="13"/>
      <c r="I18" s="3">
        <v>566</v>
      </c>
      <c r="J18" s="3">
        <v>523.29999999999995</v>
      </c>
      <c r="K18" s="3">
        <v>554</v>
      </c>
      <c r="L18" s="3">
        <v>633.1</v>
      </c>
      <c r="M18" s="3">
        <v>636</v>
      </c>
      <c r="N18" s="3">
        <v>683</v>
      </c>
      <c r="O18" s="3">
        <v>683</v>
      </c>
      <c r="P18" s="3">
        <v>683</v>
      </c>
      <c r="S18" s="11"/>
      <c r="T18" s="11"/>
    </row>
    <row r="19" spans="1:20" ht="122.25" customHeight="1" x14ac:dyDescent="0.3">
      <c r="A19" s="14" t="s">
        <v>54</v>
      </c>
      <c r="B19" s="15"/>
      <c r="C19" s="12" t="s">
        <v>50</v>
      </c>
      <c r="D19" s="32"/>
      <c r="E19" s="13"/>
      <c r="F19" s="12" t="s">
        <v>23</v>
      </c>
      <c r="G19" s="32"/>
      <c r="H19" s="13"/>
      <c r="I19" s="3">
        <v>120</v>
      </c>
      <c r="J19" s="3"/>
      <c r="K19" s="3"/>
      <c r="L19" s="3"/>
      <c r="M19" s="3"/>
      <c r="N19" s="3"/>
      <c r="O19" s="3"/>
      <c r="P19" s="3"/>
      <c r="S19" s="11"/>
      <c r="T19" s="11"/>
    </row>
    <row r="20" spans="1:20" ht="78" customHeight="1" x14ac:dyDescent="0.3">
      <c r="A20" s="16" t="s">
        <v>54</v>
      </c>
      <c r="B20" s="17"/>
      <c r="C20" s="12" t="s">
        <v>49</v>
      </c>
      <c r="D20" s="32"/>
      <c r="E20" s="13"/>
      <c r="F20" s="12" t="s">
        <v>23</v>
      </c>
      <c r="G20" s="32"/>
      <c r="H20" s="13"/>
      <c r="I20" s="3"/>
      <c r="J20" s="3"/>
      <c r="K20" s="3"/>
      <c r="L20" s="3"/>
      <c r="M20" s="3"/>
      <c r="N20" s="3">
        <v>100</v>
      </c>
      <c r="O20" s="3"/>
      <c r="P20" s="3"/>
      <c r="S20" s="11"/>
      <c r="T20" s="11"/>
    </row>
    <row r="21" spans="1:20" ht="75.75" customHeight="1" x14ac:dyDescent="0.3">
      <c r="A21" s="16" t="s">
        <v>54</v>
      </c>
      <c r="B21" s="17"/>
      <c r="C21" s="12" t="s">
        <v>48</v>
      </c>
      <c r="D21" s="32"/>
      <c r="E21" s="13"/>
      <c r="F21" s="12" t="s">
        <v>23</v>
      </c>
      <c r="G21" s="32"/>
      <c r="H21" s="13"/>
      <c r="I21" s="3"/>
      <c r="J21" s="3"/>
      <c r="K21" s="3"/>
      <c r="L21" s="3"/>
      <c r="M21" s="3">
        <v>29</v>
      </c>
      <c r="N21" s="3"/>
      <c r="O21" s="3"/>
      <c r="P21" s="3"/>
      <c r="S21" s="11"/>
      <c r="T21" s="11"/>
    </row>
    <row r="22" spans="1:20" ht="78" customHeight="1" x14ac:dyDescent="0.3">
      <c r="A22" s="16" t="s">
        <v>54</v>
      </c>
      <c r="B22" s="17"/>
      <c r="C22" s="12" t="s">
        <v>47</v>
      </c>
      <c r="D22" s="32"/>
      <c r="E22" s="13"/>
      <c r="F22" s="12" t="s">
        <v>23</v>
      </c>
      <c r="G22" s="32"/>
      <c r="H22" s="13"/>
      <c r="I22" s="3">
        <v>39.42</v>
      </c>
      <c r="J22" s="3">
        <v>3.4</v>
      </c>
      <c r="K22" s="3">
        <v>19.600000000000001</v>
      </c>
      <c r="L22" s="3">
        <v>10.6</v>
      </c>
      <c r="M22" s="3">
        <v>63.3</v>
      </c>
      <c r="N22" s="3">
        <v>47.1</v>
      </c>
      <c r="O22" s="3">
        <v>51</v>
      </c>
      <c r="P22" s="3">
        <v>23.5</v>
      </c>
      <c r="S22" s="11"/>
      <c r="T22" s="11"/>
    </row>
    <row r="23" spans="1:20" ht="80.25" customHeight="1" x14ac:dyDescent="0.3">
      <c r="A23" s="16" t="s">
        <v>54</v>
      </c>
      <c r="B23" s="17"/>
      <c r="C23" s="12" t="s">
        <v>53</v>
      </c>
      <c r="D23" s="32"/>
      <c r="E23" s="13"/>
      <c r="F23" s="12" t="s">
        <v>23</v>
      </c>
      <c r="G23" s="32"/>
      <c r="H23" s="13"/>
      <c r="I23" s="3">
        <v>11718.98</v>
      </c>
      <c r="J23" s="3">
        <v>5440.6</v>
      </c>
      <c r="K23" s="3">
        <v>3901.6</v>
      </c>
      <c r="L23" s="3">
        <v>2822.1</v>
      </c>
      <c r="M23" s="3">
        <v>12699.2</v>
      </c>
      <c r="N23" s="3">
        <v>9406.7999999999993</v>
      </c>
      <c r="O23" s="3">
        <v>10190.700000000001</v>
      </c>
      <c r="P23" s="3">
        <v>4703.3999999999996</v>
      </c>
      <c r="S23" s="11"/>
      <c r="T23" s="11"/>
    </row>
    <row r="24" spans="1:20" ht="14.25" customHeight="1" x14ac:dyDescent="0.3">
      <c r="A24" s="18">
        <v>1</v>
      </c>
      <c r="B24" s="19"/>
      <c r="C24" s="20">
        <v>2</v>
      </c>
      <c r="D24" s="21"/>
      <c r="E24" s="22"/>
      <c r="F24" s="20">
        <v>3</v>
      </c>
      <c r="G24" s="21"/>
      <c r="H24" s="22"/>
      <c r="I24" s="6">
        <v>4</v>
      </c>
      <c r="J24" s="6">
        <v>5</v>
      </c>
      <c r="K24" s="6">
        <v>6</v>
      </c>
      <c r="L24" s="6">
        <v>7</v>
      </c>
      <c r="M24" s="6">
        <v>8</v>
      </c>
      <c r="N24" s="6">
        <v>9</v>
      </c>
      <c r="O24" s="6">
        <v>9</v>
      </c>
      <c r="P24" s="6">
        <v>9</v>
      </c>
      <c r="S24" s="11"/>
      <c r="T24" s="11"/>
    </row>
    <row r="25" spans="1:20" ht="92.25" customHeight="1" x14ac:dyDescent="0.3">
      <c r="A25" s="12" t="s">
        <v>54</v>
      </c>
      <c r="B25" s="13"/>
      <c r="C25" s="12" t="s">
        <v>24</v>
      </c>
      <c r="D25" s="32"/>
      <c r="E25" s="13"/>
      <c r="F25" s="12" t="s">
        <v>20</v>
      </c>
      <c r="G25" s="32"/>
      <c r="H25" s="13"/>
      <c r="I25" s="3">
        <v>533.53</v>
      </c>
      <c r="J25" s="3">
        <v>559.6</v>
      </c>
      <c r="K25" s="3">
        <v>1155.55</v>
      </c>
      <c r="L25" s="3">
        <v>1614.79</v>
      </c>
      <c r="M25" s="3">
        <v>2037.22</v>
      </c>
      <c r="N25" s="3">
        <v>1889.1</v>
      </c>
      <c r="O25" s="3">
        <v>1889.1</v>
      </c>
      <c r="P25" s="3">
        <v>1889.1</v>
      </c>
      <c r="S25" s="11"/>
      <c r="T25" s="11"/>
    </row>
    <row r="26" spans="1:20" ht="109.5" customHeight="1" x14ac:dyDescent="0.3">
      <c r="A26" s="12" t="s">
        <v>54</v>
      </c>
      <c r="B26" s="13"/>
      <c r="C26" s="23" t="s">
        <v>25</v>
      </c>
      <c r="D26" s="24"/>
      <c r="E26" s="25"/>
      <c r="F26" s="12" t="s">
        <v>15</v>
      </c>
      <c r="G26" s="32"/>
      <c r="H26" s="13"/>
      <c r="I26" s="3"/>
      <c r="J26" s="3"/>
      <c r="K26" s="3">
        <v>290.3</v>
      </c>
      <c r="L26" s="3">
        <v>105</v>
      </c>
      <c r="M26" s="3"/>
      <c r="N26" s="3"/>
      <c r="O26" s="3"/>
      <c r="P26" s="3"/>
      <c r="S26" s="11"/>
      <c r="T26" s="11"/>
    </row>
    <row r="27" spans="1:20" ht="127.5" customHeight="1" x14ac:dyDescent="0.3">
      <c r="A27" s="12" t="s">
        <v>54</v>
      </c>
      <c r="B27" s="13"/>
      <c r="C27" s="23" t="s">
        <v>26</v>
      </c>
      <c r="D27" s="24"/>
      <c r="E27" s="25"/>
      <c r="F27" s="12" t="s">
        <v>15</v>
      </c>
      <c r="G27" s="32"/>
      <c r="H27" s="13"/>
      <c r="I27" s="3">
        <v>3.3</v>
      </c>
      <c r="J27" s="3">
        <v>1.8</v>
      </c>
      <c r="K27" s="3">
        <v>0.8</v>
      </c>
      <c r="L27" s="3">
        <v>0</v>
      </c>
      <c r="M27" s="3">
        <v>0.3</v>
      </c>
      <c r="N27" s="3">
        <v>0.1</v>
      </c>
      <c r="O27" s="3">
        <v>0.1</v>
      </c>
      <c r="P27" s="3">
        <v>0.1</v>
      </c>
      <c r="S27" s="11"/>
      <c r="T27" s="11"/>
    </row>
    <row r="28" spans="1:20" ht="60" customHeight="1" x14ac:dyDescent="0.3">
      <c r="A28" s="12" t="s">
        <v>54</v>
      </c>
      <c r="B28" s="13"/>
      <c r="C28" s="23" t="s">
        <v>27</v>
      </c>
      <c r="D28" s="24"/>
      <c r="E28" s="25"/>
      <c r="F28" s="12" t="s">
        <v>28</v>
      </c>
      <c r="G28" s="32"/>
      <c r="H28" s="13"/>
      <c r="I28" s="3">
        <v>290</v>
      </c>
      <c r="J28" s="3">
        <v>265.7</v>
      </c>
      <c r="K28" s="3">
        <v>310.5</v>
      </c>
      <c r="L28" s="3">
        <v>318</v>
      </c>
      <c r="M28" s="3">
        <v>318</v>
      </c>
      <c r="N28" s="3">
        <v>329</v>
      </c>
      <c r="O28" s="3">
        <v>329</v>
      </c>
      <c r="P28" s="3">
        <v>329</v>
      </c>
      <c r="S28" s="11"/>
      <c r="T28" s="11"/>
    </row>
    <row r="29" spans="1:20" ht="12.75" customHeight="1" x14ac:dyDescent="0.3">
      <c r="A29" s="18">
        <v>1</v>
      </c>
      <c r="B29" s="19"/>
      <c r="C29" s="20">
        <v>2</v>
      </c>
      <c r="D29" s="21"/>
      <c r="E29" s="22"/>
      <c r="F29" s="20">
        <v>3</v>
      </c>
      <c r="G29" s="21"/>
      <c r="H29" s="22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9</v>
      </c>
      <c r="P29" s="6">
        <v>9</v>
      </c>
      <c r="S29" s="11"/>
      <c r="T29" s="11"/>
    </row>
    <row r="30" spans="1:20" ht="77.25" customHeight="1" x14ac:dyDescent="0.3">
      <c r="A30" s="12" t="s">
        <v>54</v>
      </c>
      <c r="B30" s="13"/>
      <c r="C30" s="23" t="s">
        <v>52</v>
      </c>
      <c r="D30" s="24"/>
      <c r="E30" s="25"/>
      <c r="F30" s="12" t="s">
        <v>28</v>
      </c>
      <c r="G30" s="32"/>
      <c r="H30" s="13"/>
      <c r="I30" s="3">
        <v>81.400000000000006</v>
      </c>
      <c r="J30" s="3">
        <v>91.6</v>
      </c>
      <c r="K30" s="3">
        <v>104.28</v>
      </c>
      <c r="L30" s="3">
        <v>52.15</v>
      </c>
      <c r="M30" s="3">
        <v>60.94</v>
      </c>
      <c r="N30" s="3">
        <v>61</v>
      </c>
      <c r="O30" s="3">
        <v>61</v>
      </c>
      <c r="P30" s="3">
        <v>61</v>
      </c>
      <c r="S30" s="11"/>
      <c r="T30" s="11"/>
    </row>
    <row r="31" spans="1:20" ht="75.75" customHeight="1" x14ac:dyDescent="0.3">
      <c r="A31" s="12" t="s">
        <v>54</v>
      </c>
      <c r="B31" s="13"/>
      <c r="C31" s="23" t="s">
        <v>55</v>
      </c>
      <c r="D31" s="24"/>
      <c r="E31" s="25"/>
      <c r="F31" s="12" t="s">
        <v>28</v>
      </c>
      <c r="G31" s="32"/>
      <c r="H31" s="13"/>
      <c r="I31" s="3">
        <v>94.6</v>
      </c>
      <c r="J31" s="3">
        <v>94.6</v>
      </c>
      <c r="K31" s="3">
        <v>94.7</v>
      </c>
      <c r="L31" s="3">
        <v>95.85</v>
      </c>
      <c r="M31" s="3">
        <v>87.91</v>
      </c>
      <c r="N31" s="3">
        <v>87.9</v>
      </c>
      <c r="O31" s="3">
        <v>87.9</v>
      </c>
      <c r="P31" s="3">
        <v>87.9</v>
      </c>
      <c r="S31" s="11"/>
      <c r="T31" s="11"/>
    </row>
    <row r="32" spans="1:20" ht="60.75" customHeight="1" x14ac:dyDescent="0.3">
      <c r="A32" s="12" t="s">
        <v>54</v>
      </c>
      <c r="B32" s="13"/>
      <c r="C32" s="12" t="s">
        <v>29</v>
      </c>
      <c r="D32" s="32"/>
      <c r="E32" s="13"/>
      <c r="F32" s="12" t="s">
        <v>30</v>
      </c>
      <c r="G32" s="32"/>
      <c r="H32" s="13"/>
      <c r="I32" s="3">
        <v>11466.05</v>
      </c>
      <c r="J32" s="3">
        <v>10882.5</v>
      </c>
      <c r="K32" s="3"/>
      <c r="L32" s="3"/>
      <c r="M32" s="3"/>
      <c r="N32" s="3"/>
      <c r="O32" s="3"/>
      <c r="P32" s="3"/>
      <c r="S32" s="11"/>
      <c r="T32" s="11"/>
    </row>
    <row r="33" spans="1:20" ht="99" customHeight="1" x14ac:dyDescent="0.3">
      <c r="A33" s="12" t="s">
        <v>54</v>
      </c>
      <c r="B33" s="13"/>
      <c r="C33" s="12" t="s">
        <v>60</v>
      </c>
      <c r="D33" s="32"/>
      <c r="E33" s="13"/>
      <c r="F33" s="12" t="s">
        <v>15</v>
      </c>
      <c r="G33" s="32"/>
      <c r="H33" s="13"/>
      <c r="I33" s="3">
        <v>201.67</v>
      </c>
      <c r="J33" s="3">
        <v>142.19999999999999</v>
      </c>
      <c r="K33" s="3">
        <v>94.84</v>
      </c>
      <c r="L33" s="3">
        <v>94.93</v>
      </c>
      <c r="M33" s="3">
        <v>84.23</v>
      </c>
      <c r="N33" s="3">
        <v>100</v>
      </c>
      <c r="O33" s="3">
        <v>100</v>
      </c>
      <c r="P33" s="3">
        <v>100</v>
      </c>
      <c r="S33" s="11"/>
      <c r="T33" s="11"/>
    </row>
    <row r="34" spans="1:20" ht="76.5" customHeight="1" x14ac:dyDescent="0.3">
      <c r="A34" s="12" t="s">
        <v>54</v>
      </c>
      <c r="B34" s="13"/>
      <c r="C34" s="12" t="s">
        <v>59</v>
      </c>
      <c r="D34" s="32"/>
      <c r="E34" s="13"/>
      <c r="F34" s="12" t="s">
        <v>15</v>
      </c>
      <c r="G34" s="32"/>
      <c r="H34" s="13"/>
      <c r="I34" s="3">
        <v>15</v>
      </c>
      <c r="J34" s="3">
        <v>10</v>
      </c>
      <c r="K34" s="3">
        <v>10</v>
      </c>
      <c r="L34" s="3">
        <v>10</v>
      </c>
      <c r="M34" s="3">
        <v>10</v>
      </c>
      <c r="N34" s="3">
        <v>10</v>
      </c>
      <c r="O34" s="3">
        <v>10</v>
      </c>
      <c r="P34" s="3">
        <v>10</v>
      </c>
      <c r="S34" s="11"/>
      <c r="T34" s="11"/>
    </row>
    <row r="35" spans="1:20" ht="53.25" customHeight="1" x14ac:dyDescent="0.3">
      <c r="A35" s="12" t="s">
        <v>54</v>
      </c>
      <c r="B35" s="13"/>
      <c r="C35" s="12" t="s">
        <v>58</v>
      </c>
      <c r="D35" s="32"/>
      <c r="E35" s="13"/>
      <c r="F35" s="12" t="s">
        <v>15</v>
      </c>
      <c r="G35" s="32"/>
      <c r="H35" s="13"/>
      <c r="I35" s="3">
        <v>5</v>
      </c>
      <c r="J35" s="3"/>
      <c r="K35" s="3">
        <v>5</v>
      </c>
      <c r="L35" s="3">
        <v>5</v>
      </c>
      <c r="M35" s="3">
        <v>5</v>
      </c>
      <c r="N35" s="3">
        <v>5</v>
      </c>
      <c r="O35" s="3">
        <v>5</v>
      </c>
      <c r="P35" s="3">
        <v>5</v>
      </c>
      <c r="S35" s="11"/>
      <c r="T35" s="11"/>
    </row>
    <row r="36" spans="1:20" ht="39.75" customHeight="1" x14ac:dyDescent="0.3">
      <c r="A36" s="12" t="s">
        <v>54</v>
      </c>
      <c r="B36" s="13"/>
      <c r="C36" s="12" t="s">
        <v>45</v>
      </c>
      <c r="D36" s="32"/>
      <c r="E36" s="13"/>
      <c r="F36" s="12"/>
      <c r="G36" s="32"/>
      <c r="H36" s="13"/>
      <c r="I36" s="3"/>
      <c r="J36" s="3"/>
      <c r="K36" s="3"/>
      <c r="L36" s="3">
        <v>4.4000000000000004</v>
      </c>
      <c r="M36" s="3">
        <v>4.7</v>
      </c>
      <c r="N36" s="3">
        <v>5.3</v>
      </c>
      <c r="O36" s="3">
        <v>5.8</v>
      </c>
      <c r="P36" s="3">
        <v>6.2</v>
      </c>
      <c r="S36" s="11"/>
      <c r="T36" s="11"/>
    </row>
    <row r="37" spans="1:20" ht="36.75" customHeight="1" x14ac:dyDescent="0.3">
      <c r="A37" s="12" t="s">
        <v>54</v>
      </c>
      <c r="B37" s="13"/>
      <c r="C37" s="12" t="s">
        <v>56</v>
      </c>
      <c r="D37" s="32"/>
      <c r="E37" s="13"/>
      <c r="F37" s="12"/>
      <c r="G37" s="32"/>
      <c r="H37" s="13"/>
      <c r="I37" s="3">
        <v>650</v>
      </c>
      <c r="J37" s="3">
        <v>685</v>
      </c>
      <c r="K37" s="3">
        <v>2400</v>
      </c>
      <c r="L37" s="3">
        <v>2800</v>
      </c>
      <c r="M37" s="3">
        <v>3844.8</v>
      </c>
      <c r="N37" s="3">
        <v>4039.6</v>
      </c>
      <c r="O37" s="3">
        <v>3569.2</v>
      </c>
      <c r="P37" s="3">
        <v>3569.2</v>
      </c>
      <c r="S37" s="11"/>
      <c r="T37" s="11"/>
    </row>
    <row r="38" spans="1:20" ht="61.5" customHeight="1" x14ac:dyDescent="0.3">
      <c r="A38" s="12" t="s">
        <v>54</v>
      </c>
      <c r="B38" s="13"/>
      <c r="C38" s="12" t="s">
        <v>57</v>
      </c>
      <c r="D38" s="32"/>
      <c r="E38" s="13"/>
      <c r="F38" s="12"/>
      <c r="G38" s="32"/>
      <c r="H38" s="13"/>
      <c r="I38" s="3">
        <v>50</v>
      </c>
      <c r="J38" s="3"/>
      <c r="K38" s="3">
        <v>50</v>
      </c>
      <c r="L38" s="3">
        <v>50</v>
      </c>
      <c r="M38" s="3">
        <v>50</v>
      </c>
      <c r="N38" s="3">
        <v>50</v>
      </c>
      <c r="O38" s="3">
        <v>50</v>
      </c>
      <c r="P38" s="3">
        <v>50</v>
      </c>
      <c r="S38" s="11"/>
      <c r="T38" s="11"/>
    </row>
  </sheetData>
  <mergeCells count="93">
    <mergeCell ref="F19:H19"/>
    <mergeCell ref="A24:B24"/>
    <mergeCell ref="C24:E24"/>
    <mergeCell ref="F24:H24"/>
    <mergeCell ref="C37:E37"/>
    <mergeCell ref="F37:H37"/>
    <mergeCell ref="C21:E21"/>
    <mergeCell ref="F21:H21"/>
    <mergeCell ref="C22:E22"/>
    <mergeCell ref="F22:H22"/>
    <mergeCell ref="C23:E23"/>
    <mergeCell ref="F23:H23"/>
    <mergeCell ref="C20:E20"/>
    <mergeCell ref="F20:H20"/>
    <mergeCell ref="C19:E19"/>
    <mergeCell ref="C25:E25"/>
    <mergeCell ref="A9:B10"/>
    <mergeCell ref="C9:E10"/>
    <mergeCell ref="F9:H10"/>
    <mergeCell ref="L1:O1"/>
    <mergeCell ref="L3:O3"/>
    <mergeCell ref="L4:O4"/>
    <mergeCell ref="A6:O6"/>
    <mergeCell ref="A7:O7"/>
    <mergeCell ref="I9:P9"/>
    <mergeCell ref="C18:E18"/>
    <mergeCell ref="F18:H18"/>
    <mergeCell ref="A18:B18"/>
    <mergeCell ref="A14:B14"/>
    <mergeCell ref="C14:E14"/>
    <mergeCell ref="F14:H14"/>
    <mergeCell ref="A15:B15"/>
    <mergeCell ref="C15:E15"/>
    <mergeCell ref="F15:H15"/>
    <mergeCell ref="F25:H25"/>
    <mergeCell ref="A26:B26"/>
    <mergeCell ref="C26:E26"/>
    <mergeCell ref="F26:H26"/>
    <mergeCell ref="A30:B30"/>
    <mergeCell ref="C30:E30"/>
    <mergeCell ref="F30:H30"/>
    <mergeCell ref="A29:B29"/>
    <mergeCell ref="C29:E29"/>
    <mergeCell ref="F29:H29"/>
    <mergeCell ref="A27:B27"/>
    <mergeCell ref="C27:E27"/>
    <mergeCell ref="F27:H27"/>
    <mergeCell ref="A28:B28"/>
    <mergeCell ref="C28:E28"/>
    <mergeCell ref="F28:H28"/>
    <mergeCell ref="A32:B32"/>
    <mergeCell ref="C32:E32"/>
    <mergeCell ref="F32:H32"/>
    <mergeCell ref="A31:B31"/>
    <mergeCell ref="C31:E31"/>
    <mergeCell ref="F31:H31"/>
    <mergeCell ref="A38:B38"/>
    <mergeCell ref="C38:E38"/>
    <mergeCell ref="F38:H38"/>
    <mergeCell ref="A33:B33"/>
    <mergeCell ref="C33:E33"/>
    <mergeCell ref="F33:H33"/>
    <mergeCell ref="A34:B34"/>
    <mergeCell ref="C34:E34"/>
    <mergeCell ref="F34:H34"/>
    <mergeCell ref="A35:B35"/>
    <mergeCell ref="C35:E35"/>
    <mergeCell ref="F35:H35"/>
    <mergeCell ref="A36:B36"/>
    <mergeCell ref="C36:E36"/>
    <mergeCell ref="F36:H36"/>
    <mergeCell ref="A37:B37"/>
    <mergeCell ref="A11:B11"/>
    <mergeCell ref="C11:E11"/>
    <mergeCell ref="F11:H11"/>
    <mergeCell ref="A17:B17"/>
    <mergeCell ref="C17:E17"/>
    <mergeCell ref="F17:H17"/>
    <mergeCell ref="A16:B16"/>
    <mergeCell ref="C16:E16"/>
    <mergeCell ref="F16:H16"/>
    <mergeCell ref="A12:B12"/>
    <mergeCell ref="C12:E12"/>
    <mergeCell ref="F12:H12"/>
    <mergeCell ref="A13:B13"/>
    <mergeCell ref="C13:E13"/>
    <mergeCell ref="F13:H13"/>
    <mergeCell ref="A25:B25"/>
    <mergeCell ref="A19:B19"/>
    <mergeCell ref="A20:B20"/>
    <mergeCell ref="A21:B21"/>
    <mergeCell ref="A22:B22"/>
    <mergeCell ref="A23:B23"/>
  </mergeCells>
  <pageMargins left="0.70866141732283472" right="0.39370078740157483" top="0.74803149606299213" bottom="0.74803149606299213" header="0.31496062992125984" footer="0.31496062992125984"/>
  <pageSetup paperSize="9" scale="78" orientation="landscape" r:id="rId1"/>
  <rowBreaks count="3" manualBreakCount="3">
    <brk id="16" max="16383" man="1"/>
    <brk id="23" max="16383" man="1"/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tabSelected="1" zoomScaleNormal="100" workbookViewId="0">
      <selection activeCell="L4" sqref="L4:O4"/>
    </sheetView>
  </sheetViews>
  <sheetFormatPr defaultRowHeight="14.4" x14ac:dyDescent="0.3"/>
  <cols>
    <col min="9" max="9" width="10.88671875" customWidth="1"/>
    <col min="10" max="11" width="11" customWidth="1"/>
    <col min="12" max="12" width="12.109375" customWidth="1"/>
    <col min="13" max="13" width="11" customWidth="1"/>
    <col min="14" max="14" width="10.88671875" customWidth="1"/>
    <col min="15" max="15" width="12" customWidth="1"/>
    <col min="16" max="16" width="13.109375" customWidth="1"/>
  </cols>
  <sheetData>
    <row r="1" spans="1:16" x14ac:dyDescent="0.3">
      <c r="L1" s="43" t="s">
        <v>31</v>
      </c>
      <c r="M1" s="43"/>
      <c r="N1" s="43"/>
      <c r="O1" s="43"/>
    </row>
    <row r="3" spans="1:16" ht="47.25" customHeight="1" x14ac:dyDescent="0.3">
      <c r="L3" s="44" t="s">
        <v>1</v>
      </c>
      <c r="M3" s="44"/>
      <c r="N3" s="44"/>
      <c r="O3" s="44"/>
    </row>
    <row r="4" spans="1:16" x14ac:dyDescent="0.3">
      <c r="L4" s="44" t="s">
        <v>63</v>
      </c>
      <c r="M4" s="44"/>
      <c r="N4" s="44"/>
      <c r="O4" s="44"/>
    </row>
    <row r="5" spans="1:16" x14ac:dyDescent="0.3">
      <c r="L5" t="s">
        <v>1</v>
      </c>
    </row>
    <row r="6" spans="1:16" x14ac:dyDescent="0.3">
      <c r="A6" s="45" t="s">
        <v>32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6" ht="32.25" customHeight="1" x14ac:dyDescent="0.3">
      <c r="A7" s="45" t="s">
        <v>33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9" spans="1:16" ht="21" customHeight="1" x14ac:dyDescent="0.3">
      <c r="A9" s="33" t="s">
        <v>4</v>
      </c>
      <c r="B9" s="34"/>
      <c r="C9" s="37" t="s">
        <v>34</v>
      </c>
      <c r="D9" s="38"/>
      <c r="E9" s="39"/>
      <c r="F9" s="37" t="s">
        <v>35</v>
      </c>
      <c r="G9" s="38"/>
      <c r="H9" s="39"/>
      <c r="I9" s="46" t="s">
        <v>36</v>
      </c>
      <c r="J9" s="47"/>
      <c r="K9" s="47"/>
      <c r="L9" s="47"/>
      <c r="M9" s="47"/>
      <c r="N9" s="47"/>
      <c r="O9" s="47"/>
      <c r="P9" s="48"/>
    </row>
    <row r="10" spans="1:16" ht="48" customHeight="1" x14ac:dyDescent="0.3">
      <c r="A10" s="35"/>
      <c r="B10" s="36"/>
      <c r="C10" s="40"/>
      <c r="D10" s="41"/>
      <c r="E10" s="42"/>
      <c r="F10" s="40"/>
      <c r="G10" s="41"/>
      <c r="H10" s="42"/>
      <c r="I10" s="1" t="s">
        <v>44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42</v>
      </c>
      <c r="P10" s="1" t="s">
        <v>43</v>
      </c>
    </row>
    <row r="11" spans="1:16" ht="11.25" customHeight="1" x14ac:dyDescent="0.3">
      <c r="A11" s="18">
        <v>1</v>
      </c>
      <c r="B11" s="19"/>
      <c r="C11" s="20">
        <v>2</v>
      </c>
      <c r="D11" s="21"/>
      <c r="E11" s="22"/>
      <c r="F11" s="20">
        <v>3</v>
      </c>
      <c r="G11" s="21"/>
      <c r="H11" s="22"/>
      <c r="I11" s="6">
        <v>4</v>
      </c>
      <c r="J11" s="6">
        <v>5</v>
      </c>
      <c r="K11" s="6">
        <v>6</v>
      </c>
      <c r="L11" s="6">
        <v>7</v>
      </c>
      <c r="M11" s="6">
        <v>8</v>
      </c>
      <c r="N11" s="6">
        <v>9</v>
      </c>
      <c r="O11" s="6">
        <v>9</v>
      </c>
      <c r="P11" s="6">
        <v>11</v>
      </c>
    </row>
    <row r="12" spans="1:16" ht="22.5" customHeight="1" x14ac:dyDescent="0.3">
      <c r="A12" s="76" t="s">
        <v>13</v>
      </c>
      <c r="B12" s="77"/>
      <c r="C12" s="76" t="s">
        <v>14</v>
      </c>
      <c r="D12" s="78"/>
      <c r="E12" s="77"/>
      <c r="F12" s="29" t="s">
        <v>37</v>
      </c>
      <c r="G12" s="31"/>
      <c r="H12" s="30"/>
      <c r="I12" s="2">
        <f>I13+I14+I15</f>
        <v>45732.989999999991</v>
      </c>
      <c r="J12" s="2">
        <f t="shared" ref="J12:O12" si="0">J13+J14+J15</f>
        <v>40283.599999999991</v>
      </c>
      <c r="K12" s="2">
        <f t="shared" si="0"/>
        <v>30170.420000000002</v>
      </c>
      <c r="L12" s="2">
        <f t="shared" si="0"/>
        <v>31548.12</v>
      </c>
      <c r="M12" s="2">
        <f t="shared" si="0"/>
        <v>42924.49</v>
      </c>
      <c r="N12" s="2">
        <f t="shared" si="0"/>
        <v>44437.36</v>
      </c>
      <c r="O12" s="2">
        <f t="shared" si="0"/>
        <v>37594</v>
      </c>
      <c r="P12" s="2">
        <f t="shared" ref="P12" si="1">P13+P14+P15</f>
        <v>31639.3</v>
      </c>
    </row>
    <row r="13" spans="1:16" ht="18.75" customHeight="1" x14ac:dyDescent="0.3">
      <c r="A13" s="69"/>
      <c r="B13" s="70"/>
      <c r="C13" s="69"/>
      <c r="D13" s="44"/>
      <c r="E13" s="70"/>
      <c r="F13" s="56" t="s">
        <v>38</v>
      </c>
      <c r="G13" s="57"/>
      <c r="H13" s="58"/>
      <c r="I13" s="4">
        <f t="shared" ref="I13:P13" si="2">I17+I21+I25+I29+I54+I58+I62+I67+I71+I79+I83+I87+I91+I108+I96+I100+I104</f>
        <v>1.34</v>
      </c>
      <c r="J13" s="4">
        <f t="shared" si="2"/>
        <v>4.2</v>
      </c>
      <c r="K13" s="4">
        <f t="shared" si="2"/>
        <v>15.3</v>
      </c>
      <c r="L13" s="4">
        <f t="shared" si="2"/>
        <v>1.17</v>
      </c>
      <c r="M13" s="4">
        <f t="shared" si="2"/>
        <v>9.6</v>
      </c>
      <c r="N13" s="4">
        <f t="shared" si="2"/>
        <v>1.3</v>
      </c>
      <c r="O13" s="4">
        <f t="shared" si="2"/>
        <v>1.4</v>
      </c>
      <c r="P13" s="4">
        <f t="shared" si="2"/>
        <v>1.4</v>
      </c>
    </row>
    <row r="14" spans="1:16" ht="17.25" customHeight="1" x14ac:dyDescent="0.3">
      <c r="A14" s="69"/>
      <c r="B14" s="70"/>
      <c r="C14" s="69"/>
      <c r="D14" s="44"/>
      <c r="E14" s="70"/>
      <c r="F14" s="56" t="s">
        <v>39</v>
      </c>
      <c r="G14" s="57"/>
      <c r="H14" s="58"/>
      <c r="I14" s="4">
        <f t="shared" ref="I14:P14" si="3">I18+I22+I26+I30+I55+I59+I63+I68+I72+I80+I84+I88+I92+I109+I97+I101+I105+I35+I43+I39+I51+I47</f>
        <v>26293.329999999994</v>
      </c>
      <c r="J14" s="4">
        <f t="shared" si="3"/>
        <v>19194.600000000002</v>
      </c>
      <c r="K14" s="4">
        <f t="shared" si="3"/>
        <v>6908.920000000001</v>
      </c>
      <c r="L14" s="4">
        <f t="shared" si="3"/>
        <v>7530.4800000000005</v>
      </c>
      <c r="M14" s="4">
        <f t="shared" si="3"/>
        <v>15382.02</v>
      </c>
      <c r="N14" s="4">
        <f t="shared" si="3"/>
        <v>11963.8</v>
      </c>
      <c r="O14" s="4">
        <f t="shared" si="3"/>
        <v>12703.1</v>
      </c>
      <c r="P14" s="4">
        <f t="shared" si="3"/>
        <v>7233.7</v>
      </c>
    </row>
    <row r="15" spans="1:16" ht="21" customHeight="1" x14ac:dyDescent="0.3">
      <c r="A15" s="71"/>
      <c r="B15" s="72"/>
      <c r="C15" s="71"/>
      <c r="D15" s="75"/>
      <c r="E15" s="72"/>
      <c r="F15" s="56" t="s">
        <v>40</v>
      </c>
      <c r="G15" s="57"/>
      <c r="H15" s="58"/>
      <c r="I15" s="4">
        <f>I19+I23+I27+I31+I56+I60+I64+I69+I73+I81+I85+I89+I93+I110+I98+I102+I106+I77+I40</f>
        <v>19438.319999999996</v>
      </c>
      <c r="J15" s="4">
        <f t="shared" ref="J15:P15" si="4">J19+J23+J27+J31+J56+J60+J64+J69+J73+J81+J85+J89+J93+J110+J98+J102+J106+J77</f>
        <v>21084.799999999992</v>
      </c>
      <c r="K15" s="4">
        <f t="shared" si="4"/>
        <v>23246.2</v>
      </c>
      <c r="L15" s="4">
        <f t="shared" si="4"/>
        <v>24016.469999999998</v>
      </c>
      <c r="M15" s="4">
        <f t="shared" si="4"/>
        <v>27532.87</v>
      </c>
      <c r="N15" s="4">
        <f t="shared" si="4"/>
        <v>32472.260000000002</v>
      </c>
      <c r="O15" s="4">
        <f t="shared" si="4"/>
        <v>24889.500000000004</v>
      </c>
      <c r="P15" s="4">
        <f t="shared" si="4"/>
        <v>24404.2</v>
      </c>
    </row>
    <row r="16" spans="1:16" ht="24.75" customHeight="1" x14ac:dyDescent="0.3">
      <c r="A16" s="59" t="s">
        <v>54</v>
      </c>
      <c r="B16" s="60"/>
      <c r="C16" s="59" t="s">
        <v>17</v>
      </c>
      <c r="D16" s="65"/>
      <c r="E16" s="60"/>
      <c r="F16" s="56" t="s">
        <v>37</v>
      </c>
      <c r="G16" s="57"/>
      <c r="H16" s="58"/>
      <c r="I16" s="3">
        <f>I17+I18+I19</f>
        <v>9672.68</v>
      </c>
      <c r="J16" s="3">
        <f t="shared" ref="J16:O16" si="5">J17+J18+J19</f>
        <v>9913</v>
      </c>
      <c r="K16" s="3">
        <f t="shared" si="5"/>
        <v>9217.42</v>
      </c>
      <c r="L16" s="3">
        <f t="shared" si="5"/>
        <v>9189.82</v>
      </c>
      <c r="M16" s="3">
        <f t="shared" si="5"/>
        <v>9736.94</v>
      </c>
      <c r="N16" s="3">
        <f t="shared" si="5"/>
        <v>11523.27</v>
      </c>
      <c r="O16" s="3">
        <f t="shared" si="5"/>
        <v>10786.5</v>
      </c>
      <c r="P16" s="3">
        <f t="shared" ref="P16" si="6">P17+P18+P19</f>
        <v>10786.5</v>
      </c>
    </row>
    <row r="17" spans="1:19" ht="24.75" customHeight="1" x14ac:dyDescent="0.3">
      <c r="A17" s="61"/>
      <c r="B17" s="62"/>
      <c r="C17" s="61"/>
      <c r="D17" s="66"/>
      <c r="E17" s="62"/>
      <c r="F17" s="56" t="s">
        <v>38</v>
      </c>
      <c r="G17" s="57"/>
      <c r="H17" s="58"/>
      <c r="I17" s="3"/>
      <c r="J17" s="3"/>
      <c r="K17" s="3"/>
      <c r="L17" s="3"/>
      <c r="M17" s="3"/>
      <c r="N17" s="3"/>
      <c r="O17" s="3"/>
      <c r="P17" s="3"/>
    </row>
    <row r="18" spans="1:19" ht="22.5" customHeight="1" x14ac:dyDescent="0.3">
      <c r="A18" s="61"/>
      <c r="B18" s="62"/>
      <c r="C18" s="61"/>
      <c r="D18" s="66"/>
      <c r="E18" s="62"/>
      <c r="F18" s="56" t="s">
        <v>39</v>
      </c>
      <c r="G18" s="57"/>
      <c r="H18" s="58"/>
      <c r="I18" s="3"/>
      <c r="J18" s="3"/>
      <c r="K18" s="3"/>
      <c r="L18" s="3"/>
      <c r="M18" s="3"/>
      <c r="N18" s="3"/>
      <c r="O18" s="3"/>
      <c r="P18" s="3"/>
    </row>
    <row r="19" spans="1:19" ht="21.75" customHeight="1" x14ac:dyDescent="0.3">
      <c r="A19" s="63"/>
      <c r="B19" s="64"/>
      <c r="C19" s="63"/>
      <c r="D19" s="67"/>
      <c r="E19" s="64"/>
      <c r="F19" s="56" t="s">
        <v>40</v>
      </c>
      <c r="G19" s="57"/>
      <c r="H19" s="58"/>
      <c r="I19" s="3">
        <v>9672.68</v>
      </c>
      <c r="J19" s="3">
        <v>9913</v>
      </c>
      <c r="K19" s="3">
        <v>9217.42</v>
      </c>
      <c r="L19" s="3">
        <v>9189.82</v>
      </c>
      <c r="M19" s="3">
        <v>9736.94</v>
      </c>
      <c r="N19" s="3">
        <v>11523.27</v>
      </c>
      <c r="O19" s="3">
        <v>10786.5</v>
      </c>
      <c r="P19" s="3">
        <v>10786.5</v>
      </c>
    </row>
    <row r="20" spans="1:19" ht="25.5" customHeight="1" x14ac:dyDescent="0.3">
      <c r="A20" s="59" t="s">
        <v>54</v>
      </c>
      <c r="B20" s="60"/>
      <c r="C20" s="73" t="s">
        <v>18</v>
      </c>
      <c r="D20" s="74"/>
      <c r="E20" s="68"/>
      <c r="F20" s="56" t="s">
        <v>37</v>
      </c>
      <c r="G20" s="57"/>
      <c r="H20" s="58"/>
      <c r="I20" s="3">
        <f>I21+I22+I23</f>
        <v>7791.81</v>
      </c>
      <c r="J20" s="3">
        <f t="shared" ref="J20:O20" si="7">J21+J22+J23</f>
        <v>9152.1</v>
      </c>
      <c r="K20" s="3">
        <f t="shared" si="7"/>
        <v>8949.73</v>
      </c>
      <c r="L20" s="3">
        <f t="shared" si="7"/>
        <v>10514.98</v>
      </c>
      <c r="M20" s="3">
        <f t="shared" si="7"/>
        <v>9957.1500000000015</v>
      </c>
      <c r="N20" s="3">
        <f t="shared" si="7"/>
        <v>13233.789999999999</v>
      </c>
      <c r="O20" s="3">
        <f t="shared" si="7"/>
        <v>7084.7999999999993</v>
      </c>
      <c r="P20" s="3">
        <f t="shared" ref="P20" si="8">P21+P22+P23</f>
        <v>6644.5</v>
      </c>
      <c r="S20" s="8"/>
    </row>
    <row r="21" spans="1:19" ht="21.75" customHeight="1" x14ac:dyDescent="0.3">
      <c r="A21" s="61"/>
      <c r="B21" s="62"/>
      <c r="C21" s="69"/>
      <c r="D21" s="44"/>
      <c r="E21" s="70"/>
      <c r="F21" s="56" t="s">
        <v>38</v>
      </c>
      <c r="G21" s="57"/>
      <c r="H21" s="58"/>
      <c r="I21" s="3">
        <v>1.34</v>
      </c>
      <c r="J21" s="3">
        <v>4.2</v>
      </c>
      <c r="K21" s="3">
        <v>15.3</v>
      </c>
      <c r="L21" s="3">
        <v>1.17</v>
      </c>
      <c r="M21" s="3">
        <v>9.6</v>
      </c>
      <c r="N21" s="3">
        <v>1.3</v>
      </c>
      <c r="O21" s="3">
        <v>1.4</v>
      </c>
      <c r="P21" s="3">
        <v>1.4</v>
      </c>
    </row>
    <row r="22" spans="1:19" ht="22.5" customHeight="1" x14ac:dyDescent="0.3">
      <c r="A22" s="61"/>
      <c r="B22" s="62"/>
      <c r="C22" s="69"/>
      <c r="D22" s="44"/>
      <c r="E22" s="70"/>
      <c r="F22" s="56" t="s">
        <v>39</v>
      </c>
      <c r="G22" s="57"/>
      <c r="H22" s="58"/>
      <c r="I22" s="3">
        <v>2157.58</v>
      </c>
      <c r="J22" s="3">
        <v>2077.3000000000002</v>
      </c>
      <c r="K22" s="3">
        <v>2122.42</v>
      </c>
      <c r="L22" s="3">
        <v>3742.28</v>
      </c>
      <c r="M22" s="3">
        <v>1631.52</v>
      </c>
      <c r="N22" s="3">
        <v>1392.5</v>
      </c>
      <c r="O22" s="3">
        <v>1443.5</v>
      </c>
      <c r="P22" s="3">
        <v>1488.5</v>
      </c>
    </row>
    <row r="23" spans="1:19" ht="22.5" customHeight="1" x14ac:dyDescent="0.3">
      <c r="A23" s="63"/>
      <c r="B23" s="64"/>
      <c r="C23" s="71"/>
      <c r="D23" s="75"/>
      <c r="E23" s="72"/>
      <c r="F23" s="56" t="s">
        <v>40</v>
      </c>
      <c r="G23" s="57"/>
      <c r="H23" s="58"/>
      <c r="I23" s="3">
        <v>5632.89</v>
      </c>
      <c r="J23" s="3">
        <v>7070.6</v>
      </c>
      <c r="K23" s="3">
        <v>6812.01</v>
      </c>
      <c r="L23" s="3">
        <v>6771.53</v>
      </c>
      <c r="M23" s="3">
        <v>8316.0300000000007</v>
      </c>
      <c r="N23" s="3">
        <v>11839.99</v>
      </c>
      <c r="O23" s="3">
        <v>5639.9</v>
      </c>
      <c r="P23" s="3">
        <v>5154.6000000000004</v>
      </c>
    </row>
    <row r="24" spans="1:19" ht="24" customHeight="1" x14ac:dyDescent="0.3">
      <c r="A24" s="59" t="s">
        <v>54</v>
      </c>
      <c r="B24" s="60"/>
      <c r="C24" s="73" t="s">
        <v>19</v>
      </c>
      <c r="D24" s="74"/>
      <c r="E24" s="68"/>
      <c r="F24" s="56" t="s">
        <v>37</v>
      </c>
      <c r="G24" s="57"/>
      <c r="H24" s="58"/>
      <c r="I24" s="3">
        <f>I25+I26+I27</f>
        <v>2218.25</v>
      </c>
      <c r="J24" s="3">
        <f t="shared" ref="J24:O24" si="9">J25+J26+J27</f>
        <v>2461.1</v>
      </c>
      <c r="K24" s="3">
        <f t="shared" si="9"/>
        <v>2854.9</v>
      </c>
      <c r="L24" s="3">
        <f t="shared" si="9"/>
        <v>3156.78</v>
      </c>
      <c r="M24" s="3">
        <f t="shared" si="9"/>
        <v>3049.8</v>
      </c>
      <c r="N24" s="3">
        <f t="shared" si="9"/>
        <v>2716.4</v>
      </c>
      <c r="O24" s="3">
        <f t="shared" si="9"/>
        <v>2640.9</v>
      </c>
      <c r="P24" s="3">
        <f t="shared" ref="P24" si="10">P25+P26+P27</f>
        <v>2640.9</v>
      </c>
    </row>
    <row r="25" spans="1:19" ht="22.5" customHeight="1" x14ac:dyDescent="0.3">
      <c r="A25" s="61"/>
      <c r="B25" s="62"/>
      <c r="C25" s="69"/>
      <c r="D25" s="44"/>
      <c r="E25" s="70"/>
      <c r="F25" s="56" t="s">
        <v>38</v>
      </c>
      <c r="G25" s="57"/>
      <c r="H25" s="58"/>
      <c r="I25" s="3"/>
      <c r="J25" s="3"/>
      <c r="K25" s="3"/>
      <c r="L25" s="3"/>
      <c r="M25" s="3"/>
      <c r="N25" s="3"/>
      <c r="O25" s="3"/>
      <c r="P25" s="3"/>
    </row>
    <row r="26" spans="1:19" ht="24" customHeight="1" x14ac:dyDescent="0.3">
      <c r="A26" s="61"/>
      <c r="B26" s="62"/>
      <c r="C26" s="69"/>
      <c r="D26" s="44"/>
      <c r="E26" s="70"/>
      <c r="F26" s="56" t="s">
        <v>39</v>
      </c>
      <c r="G26" s="57"/>
      <c r="H26" s="58"/>
      <c r="I26" s="3"/>
      <c r="J26" s="3"/>
      <c r="K26" s="3"/>
      <c r="L26" s="3"/>
      <c r="M26" s="3"/>
      <c r="N26" s="3"/>
      <c r="O26" s="3"/>
      <c r="P26" s="3"/>
    </row>
    <row r="27" spans="1:19" ht="20.25" customHeight="1" x14ac:dyDescent="0.3">
      <c r="A27" s="63"/>
      <c r="B27" s="64"/>
      <c r="C27" s="71"/>
      <c r="D27" s="75"/>
      <c r="E27" s="72"/>
      <c r="F27" s="56" t="s">
        <v>40</v>
      </c>
      <c r="G27" s="57"/>
      <c r="H27" s="58"/>
      <c r="I27" s="3">
        <v>2218.25</v>
      </c>
      <c r="J27" s="3">
        <v>2461.1</v>
      </c>
      <c r="K27" s="3">
        <v>2854.9</v>
      </c>
      <c r="L27" s="3">
        <v>3156.78</v>
      </c>
      <c r="M27" s="3">
        <v>3049.8</v>
      </c>
      <c r="N27" s="3">
        <v>2716.4</v>
      </c>
      <c r="O27" s="3">
        <v>2640.9</v>
      </c>
      <c r="P27" s="3">
        <v>2640.9</v>
      </c>
    </row>
    <row r="28" spans="1:19" ht="20.25" customHeight="1" x14ac:dyDescent="0.3">
      <c r="A28" s="59" t="s">
        <v>54</v>
      </c>
      <c r="B28" s="60"/>
      <c r="C28" s="73" t="s">
        <v>21</v>
      </c>
      <c r="D28" s="74"/>
      <c r="E28" s="68"/>
      <c r="F28" s="56" t="s">
        <v>37</v>
      </c>
      <c r="G28" s="57"/>
      <c r="H28" s="58"/>
      <c r="I28" s="3">
        <f>I29+I30+I31</f>
        <v>215.3</v>
      </c>
      <c r="J28" s="3">
        <f t="shared" ref="J28:O28" si="11">J29+J30+J31</f>
        <v>57.1</v>
      </c>
      <c r="K28" s="3">
        <f t="shared" si="11"/>
        <v>157.19999999999999</v>
      </c>
      <c r="L28" s="3">
        <f t="shared" si="11"/>
        <v>70.62</v>
      </c>
      <c r="M28" s="3">
        <f t="shared" si="11"/>
        <v>250</v>
      </c>
      <c r="N28" s="3">
        <f t="shared" si="11"/>
        <v>150</v>
      </c>
      <c r="O28" s="3">
        <f t="shared" si="11"/>
        <v>50</v>
      </c>
      <c r="P28" s="3">
        <f t="shared" ref="P28" si="12">P29+P30+P31</f>
        <v>50</v>
      </c>
    </row>
    <row r="29" spans="1:19" ht="18.75" customHeight="1" x14ac:dyDescent="0.3">
      <c r="A29" s="61"/>
      <c r="B29" s="62"/>
      <c r="C29" s="69"/>
      <c r="D29" s="44"/>
      <c r="E29" s="70"/>
      <c r="F29" s="56" t="s">
        <v>38</v>
      </c>
      <c r="G29" s="57"/>
      <c r="H29" s="58"/>
      <c r="I29" s="3"/>
      <c r="J29" s="3"/>
      <c r="K29" s="3"/>
      <c r="L29" s="3"/>
      <c r="M29" s="3"/>
      <c r="N29" s="3"/>
      <c r="O29" s="3"/>
      <c r="P29" s="3"/>
    </row>
    <row r="30" spans="1:19" ht="19.5" customHeight="1" x14ac:dyDescent="0.3">
      <c r="A30" s="61"/>
      <c r="B30" s="62"/>
      <c r="C30" s="69"/>
      <c r="D30" s="44"/>
      <c r="E30" s="70"/>
      <c r="F30" s="56" t="s">
        <v>39</v>
      </c>
      <c r="G30" s="57"/>
      <c r="H30" s="58"/>
      <c r="I30" s="3"/>
      <c r="J30" s="3"/>
      <c r="K30" s="3"/>
      <c r="L30" s="3"/>
      <c r="M30" s="3"/>
      <c r="N30" s="3"/>
      <c r="O30" s="3"/>
      <c r="P30" s="3"/>
    </row>
    <row r="31" spans="1:19" ht="18.75" customHeight="1" x14ac:dyDescent="0.3">
      <c r="A31" s="63"/>
      <c r="B31" s="64"/>
      <c r="C31" s="71"/>
      <c r="D31" s="75"/>
      <c r="E31" s="72"/>
      <c r="F31" s="56" t="s">
        <v>40</v>
      </c>
      <c r="G31" s="57"/>
      <c r="H31" s="58"/>
      <c r="I31" s="3">
        <v>215.3</v>
      </c>
      <c r="J31" s="3">
        <v>57.1</v>
      </c>
      <c r="K31" s="3">
        <v>157.19999999999999</v>
      </c>
      <c r="L31" s="3">
        <v>70.62</v>
      </c>
      <c r="M31" s="3">
        <v>250</v>
      </c>
      <c r="N31" s="3">
        <v>150</v>
      </c>
      <c r="O31" s="3">
        <v>50</v>
      </c>
      <c r="P31" s="3">
        <v>50</v>
      </c>
    </row>
    <row r="32" spans="1:19" ht="18.75" customHeight="1" x14ac:dyDescent="0.3">
      <c r="A32" s="18">
        <v>1</v>
      </c>
      <c r="B32" s="19"/>
      <c r="C32" s="20">
        <v>2</v>
      </c>
      <c r="D32" s="21"/>
      <c r="E32" s="22"/>
      <c r="F32" s="20">
        <v>3</v>
      </c>
      <c r="G32" s="21"/>
      <c r="H32" s="22"/>
      <c r="I32" s="6">
        <v>4</v>
      </c>
      <c r="J32" s="6">
        <v>5</v>
      </c>
      <c r="K32" s="6">
        <v>6</v>
      </c>
      <c r="L32" s="6">
        <v>7</v>
      </c>
      <c r="M32" s="6">
        <v>8</v>
      </c>
      <c r="N32" s="6">
        <v>9</v>
      </c>
      <c r="O32" s="6">
        <v>9</v>
      </c>
      <c r="P32" s="6">
        <v>9</v>
      </c>
    </row>
    <row r="33" spans="1:16" ht="18.75" customHeight="1" x14ac:dyDescent="0.3">
      <c r="A33" s="59" t="s">
        <v>54</v>
      </c>
      <c r="B33" s="60"/>
      <c r="C33" s="59" t="s">
        <v>22</v>
      </c>
      <c r="D33" s="65"/>
      <c r="E33" s="60"/>
      <c r="F33" s="56" t="s">
        <v>37</v>
      </c>
      <c r="G33" s="57"/>
      <c r="H33" s="58"/>
      <c r="I33" s="3">
        <f>I34+I35+I36</f>
        <v>566</v>
      </c>
      <c r="J33" s="3">
        <f t="shared" ref="J33:P33" si="13">J34+J35+J36</f>
        <v>523.29999999999995</v>
      </c>
      <c r="K33" s="3">
        <f t="shared" si="13"/>
        <v>554</v>
      </c>
      <c r="L33" s="3">
        <f t="shared" si="13"/>
        <v>633.1</v>
      </c>
      <c r="M33" s="3">
        <f t="shared" si="13"/>
        <v>636</v>
      </c>
      <c r="N33" s="3">
        <f t="shared" si="13"/>
        <v>683</v>
      </c>
      <c r="O33" s="3">
        <f t="shared" si="13"/>
        <v>683</v>
      </c>
      <c r="P33" s="3">
        <f t="shared" si="13"/>
        <v>683</v>
      </c>
    </row>
    <row r="34" spans="1:16" ht="18.75" customHeight="1" x14ac:dyDescent="0.3">
      <c r="A34" s="61"/>
      <c r="B34" s="62"/>
      <c r="C34" s="61"/>
      <c r="D34" s="66"/>
      <c r="E34" s="62"/>
      <c r="F34" s="56" t="s">
        <v>38</v>
      </c>
      <c r="G34" s="57"/>
      <c r="H34" s="58"/>
      <c r="I34" s="3"/>
      <c r="J34" s="3"/>
      <c r="K34" s="3"/>
      <c r="L34" s="3"/>
      <c r="M34" s="3"/>
      <c r="N34" s="3"/>
      <c r="O34" s="3"/>
      <c r="P34" s="3"/>
    </row>
    <row r="35" spans="1:16" ht="18.75" customHeight="1" x14ac:dyDescent="0.3">
      <c r="A35" s="61"/>
      <c r="B35" s="62"/>
      <c r="C35" s="61"/>
      <c r="D35" s="66"/>
      <c r="E35" s="62"/>
      <c r="F35" s="56" t="s">
        <v>39</v>
      </c>
      <c r="G35" s="57"/>
      <c r="H35" s="58"/>
      <c r="I35" s="3">
        <v>566</v>
      </c>
      <c r="J35" s="3">
        <v>523.29999999999995</v>
      </c>
      <c r="K35" s="3">
        <v>554</v>
      </c>
      <c r="L35" s="3">
        <v>633.1</v>
      </c>
      <c r="M35" s="3">
        <v>636</v>
      </c>
      <c r="N35" s="3">
        <v>683</v>
      </c>
      <c r="O35" s="3">
        <v>683</v>
      </c>
      <c r="P35" s="3">
        <v>683</v>
      </c>
    </row>
    <row r="36" spans="1:16" ht="18.75" customHeight="1" x14ac:dyDescent="0.3">
      <c r="A36" s="63"/>
      <c r="B36" s="64"/>
      <c r="C36" s="63"/>
      <c r="D36" s="67"/>
      <c r="E36" s="64"/>
      <c r="F36" s="56" t="s">
        <v>40</v>
      </c>
      <c r="G36" s="57"/>
      <c r="H36" s="58"/>
      <c r="I36" s="3"/>
      <c r="J36" s="3"/>
      <c r="K36" s="3"/>
      <c r="L36" s="3"/>
      <c r="M36" s="3"/>
      <c r="N36" s="3"/>
      <c r="O36" s="3"/>
      <c r="P36" s="3"/>
    </row>
    <row r="37" spans="1:16" ht="30.75" customHeight="1" x14ac:dyDescent="0.3">
      <c r="A37" s="59" t="s">
        <v>54</v>
      </c>
      <c r="B37" s="60"/>
      <c r="C37" s="59" t="s">
        <v>62</v>
      </c>
      <c r="D37" s="65"/>
      <c r="E37" s="60"/>
      <c r="F37" s="56" t="s">
        <v>37</v>
      </c>
      <c r="G37" s="57"/>
      <c r="H37" s="58"/>
      <c r="I37" s="3">
        <f>I38+I39+I40</f>
        <v>120</v>
      </c>
      <c r="J37" s="3">
        <f t="shared" ref="J37:P37" si="14">J38+J39+J40</f>
        <v>0</v>
      </c>
      <c r="K37" s="3">
        <f t="shared" si="14"/>
        <v>0</v>
      </c>
      <c r="L37" s="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3">
        <f t="shared" si="14"/>
        <v>0</v>
      </c>
    </row>
    <row r="38" spans="1:16" ht="30" customHeight="1" x14ac:dyDescent="0.3">
      <c r="A38" s="61"/>
      <c r="B38" s="62"/>
      <c r="C38" s="61"/>
      <c r="D38" s="66"/>
      <c r="E38" s="62"/>
      <c r="F38" s="56" t="s">
        <v>38</v>
      </c>
      <c r="G38" s="57"/>
      <c r="H38" s="58"/>
      <c r="I38" s="3"/>
      <c r="J38" s="3"/>
      <c r="K38" s="3"/>
      <c r="L38" s="3"/>
      <c r="M38" s="3"/>
      <c r="N38" s="3"/>
      <c r="O38" s="3"/>
      <c r="P38" s="3"/>
    </row>
    <row r="39" spans="1:16" ht="23.25" customHeight="1" x14ac:dyDescent="0.3">
      <c r="A39" s="61"/>
      <c r="B39" s="62"/>
      <c r="C39" s="61"/>
      <c r="D39" s="66"/>
      <c r="E39" s="62"/>
      <c r="F39" s="56" t="s">
        <v>39</v>
      </c>
      <c r="G39" s="57"/>
      <c r="H39" s="58"/>
      <c r="I39" s="3"/>
      <c r="J39" s="3"/>
      <c r="K39" s="3"/>
      <c r="L39" s="3"/>
      <c r="M39" s="3"/>
      <c r="N39" s="3"/>
      <c r="O39" s="3"/>
      <c r="P39" s="3"/>
    </row>
    <row r="40" spans="1:16" ht="21" customHeight="1" x14ac:dyDescent="0.3">
      <c r="A40" s="63"/>
      <c r="B40" s="64"/>
      <c r="C40" s="63"/>
      <c r="D40" s="67"/>
      <c r="E40" s="64"/>
      <c r="F40" s="56" t="s">
        <v>40</v>
      </c>
      <c r="G40" s="57"/>
      <c r="H40" s="58"/>
      <c r="I40" s="3">
        <v>120</v>
      </c>
      <c r="J40" s="3"/>
      <c r="K40" s="3"/>
      <c r="L40" s="3"/>
      <c r="M40" s="3"/>
      <c r="N40" s="3"/>
      <c r="O40" s="3"/>
      <c r="P40" s="3"/>
    </row>
    <row r="41" spans="1:16" ht="18.75" customHeight="1" x14ac:dyDescent="0.3">
      <c r="A41" s="59" t="s">
        <v>54</v>
      </c>
      <c r="B41" s="60"/>
      <c r="C41" s="59" t="s">
        <v>49</v>
      </c>
      <c r="D41" s="65"/>
      <c r="E41" s="60"/>
      <c r="F41" s="56" t="s">
        <v>37</v>
      </c>
      <c r="G41" s="57"/>
      <c r="H41" s="58"/>
      <c r="I41" s="3">
        <f>I42+I43+I44</f>
        <v>0</v>
      </c>
      <c r="J41" s="3">
        <f t="shared" ref="J41:P41" si="15">J42+J43+J44</f>
        <v>0</v>
      </c>
      <c r="K41" s="3">
        <f t="shared" si="15"/>
        <v>0</v>
      </c>
      <c r="L41" s="3">
        <f t="shared" si="15"/>
        <v>0</v>
      </c>
      <c r="M41" s="3">
        <f t="shared" si="15"/>
        <v>0</v>
      </c>
      <c r="N41" s="3">
        <f t="shared" si="15"/>
        <v>100</v>
      </c>
      <c r="O41" s="3">
        <f t="shared" si="15"/>
        <v>0</v>
      </c>
      <c r="P41" s="3">
        <f t="shared" si="15"/>
        <v>0</v>
      </c>
    </row>
    <row r="42" spans="1:16" ht="15" customHeight="1" x14ac:dyDescent="0.3">
      <c r="A42" s="61"/>
      <c r="B42" s="62"/>
      <c r="C42" s="61"/>
      <c r="D42" s="66"/>
      <c r="E42" s="62"/>
      <c r="F42" s="56" t="s">
        <v>38</v>
      </c>
      <c r="G42" s="57"/>
      <c r="H42" s="58"/>
      <c r="I42" s="3"/>
      <c r="J42" s="3"/>
      <c r="K42" s="3"/>
      <c r="L42" s="3"/>
      <c r="M42" s="3"/>
      <c r="N42" s="3"/>
      <c r="O42" s="3"/>
      <c r="P42" s="3"/>
    </row>
    <row r="43" spans="1:16" ht="18.75" customHeight="1" x14ac:dyDescent="0.3">
      <c r="A43" s="61"/>
      <c r="B43" s="62"/>
      <c r="C43" s="61"/>
      <c r="D43" s="66"/>
      <c r="E43" s="62"/>
      <c r="F43" s="56" t="s">
        <v>39</v>
      </c>
      <c r="G43" s="57"/>
      <c r="H43" s="58"/>
      <c r="I43" s="3"/>
      <c r="J43" s="3"/>
      <c r="K43" s="3"/>
      <c r="L43" s="3"/>
      <c r="M43" s="3"/>
      <c r="N43" s="3">
        <v>100</v>
      </c>
      <c r="O43" s="3"/>
      <c r="P43" s="3"/>
    </row>
    <row r="44" spans="1:16" ht="15" customHeight="1" x14ac:dyDescent="0.3">
      <c r="A44" s="63"/>
      <c r="B44" s="64"/>
      <c r="C44" s="63"/>
      <c r="D44" s="67"/>
      <c r="E44" s="64"/>
      <c r="F44" s="56" t="s">
        <v>40</v>
      </c>
      <c r="G44" s="57"/>
      <c r="H44" s="58"/>
      <c r="I44" s="3"/>
      <c r="J44" s="3"/>
      <c r="K44" s="3"/>
      <c r="L44" s="3"/>
      <c r="M44" s="3"/>
      <c r="N44" s="3"/>
      <c r="O44" s="3"/>
      <c r="P44" s="3"/>
    </row>
    <row r="45" spans="1:16" ht="16.5" customHeight="1" x14ac:dyDescent="0.3">
      <c r="A45" s="59" t="s">
        <v>54</v>
      </c>
      <c r="B45" s="60"/>
      <c r="C45" s="16" t="s">
        <v>48</v>
      </c>
      <c r="D45" s="49"/>
      <c r="E45" s="17"/>
      <c r="F45" s="56" t="s">
        <v>37</v>
      </c>
      <c r="G45" s="57"/>
      <c r="H45" s="58"/>
      <c r="I45" s="3">
        <f>I46+I47+I48</f>
        <v>0</v>
      </c>
      <c r="J45" s="3">
        <f t="shared" ref="J45:P45" si="16">J46+J47+J48</f>
        <v>0</v>
      </c>
      <c r="K45" s="3">
        <f t="shared" si="16"/>
        <v>0</v>
      </c>
      <c r="L45" s="3">
        <f t="shared" si="16"/>
        <v>0</v>
      </c>
      <c r="M45" s="3">
        <f t="shared" si="16"/>
        <v>29</v>
      </c>
      <c r="N45" s="3">
        <f t="shared" si="16"/>
        <v>0</v>
      </c>
      <c r="O45" s="3">
        <f t="shared" si="16"/>
        <v>0</v>
      </c>
      <c r="P45" s="3">
        <f t="shared" si="16"/>
        <v>0</v>
      </c>
    </row>
    <row r="46" spans="1:16" ht="16.5" customHeight="1" x14ac:dyDescent="0.3">
      <c r="A46" s="61"/>
      <c r="B46" s="62"/>
      <c r="C46" s="50"/>
      <c r="D46" s="51"/>
      <c r="E46" s="52"/>
      <c r="F46" s="56" t="s">
        <v>38</v>
      </c>
      <c r="G46" s="57"/>
      <c r="H46" s="58"/>
      <c r="I46" s="3"/>
      <c r="J46" s="3"/>
      <c r="K46" s="3"/>
      <c r="L46" s="3"/>
      <c r="M46" s="3"/>
      <c r="N46" s="3"/>
      <c r="O46" s="3"/>
      <c r="P46" s="3"/>
    </row>
    <row r="47" spans="1:16" ht="14.25" customHeight="1" x14ac:dyDescent="0.3">
      <c r="A47" s="61"/>
      <c r="B47" s="62"/>
      <c r="C47" s="50"/>
      <c r="D47" s="51"/>
      <c r="E47" s="52"/>
      <c r="F47" s="56" t="s">
        <v>39</v>
      </c>
      <c r="G47" s="57"/>
      <c r="H47" s="58"/>
      <c r="I47" s="3"/>
      <c r="J47" s="3"/>
      <c r="K47" s="3"/>
      <c r="L47" s="3"/>
      <c r="M47" s="3">
        <v>29</v>
      </c>
      <c r="N47" s="3"/>
      <c r="O47" s="3"/>
      <c r="P47" s="3"/>
    </row>
    <row r="48" spans="1:16" ht="15.75" customHeight="1" x14ac:dyDescent="0.3">
      <c r="A48" s="63"/>
      <c r="B48" s="64"/>
      <c r="C48" s="53"/>
      <c r="D48" s="54"/>
      <c r="E48" s="55"/>
      <c r="F48" s="56" t="s">
        <v>40</v>
      </c>
      <c r="G48" s="57"/>
      <c r="H48" s="58"/>
      <c r="I48" s="3"/>
      <c r="J48" s="3"/>
      <c r="K48" s="3"/>
      <c r="L48" s="3"/>
      <c r="M48" s="3"/>
      <c r="N48" s="3"/>
      <c r="O48" s="3"/>
      <c r="P48" s="3"/>
    </row>
    <row r="49" spans="1:16" ht="15.75" customHeight="1" x14ac:dyDescent="0.3">
      <c r="A49" s="59" t="s">
        <v>54</v>
      </c>
      <c r="B49" s="60"/>
      <c r="C49" s="59" t="s">
        <v>47</v>
      </c>
      <c r="D49" s="65"/>
      <c r="E49" s="60"/>
      <c r="F49" s="56" t="s">
        <v>37</v>
      </c>
      <c r="G49" s="57"/>
      <c r="H49" s="58"/>
      <c r="I49" s="3">
        <f>I50+I51+I52</f>
        <v>39.42</v>
      </c>
      <c r="J49" s="3">
        <f t="shared" ref="J49:P49" si="17">J50+J51+J52</f>
        <v>3.4</v>
      </c>
      <c r="K49" s="3">
        <f t="shared" si="17"/>
        <v>19.600000000000001</v>
      </c>
      <c r="L49" s="3">
        <f t="shared" si="17"/>
        <v>10.6</v>
      </c>
      <c r="M49" s="3">
        <f t="shared" si="17"/>
        <v>63.3</v>
      </c>
      <c r="N49" s="3">
        <f t="shared" si="17"/>
        <v>47.1</v>
      </c>
      <c r="O49" s="3">
        <f t="shared" si="17"/>
        <v>51</v>
      </c>
      <c r="P49" s="3">
        <f t="shared" si="17"/>
        <v>23.5</v>
      </c>
    </row>
    <row r="50" spans="1:16" ht="13.5" customHeight="1" x14ac:dyDescent="0.3">
      <c r="A50" s="61"/>
      <c r="B50" s="62"/>
      <c r="C50" s="61"/>
      <c r="D50" s="66"/>
      <c r="E50" s="62"/>
      <c r="F50" s="56" t="s">
        <v>38</v>
      </c>
      <c r="G50" s="57"/>
      <c r="H50" s="58"/>
      <c r="I50" s="3"/>
      <c r="J50" s="3"/>
      <c r="K50" s="3"/>
      <c r="L50" s="3"/>
      <c r="M50" s="3"/>
      <c r="N50" s="3"/>
      <c r="O50" s="3"/>
      <c r="P50" s="3"/>
    </row>
    <row r="51" spans="1:16" ht="15.75" customHeight="1" x14ac:dyDescent="0.3">
      <c r="A51" s="61"/>
      <c r="B51" s="62"/>
      <c r="C51" s="61"/>
      <c r="D51" s="66"/>
      <c r="E51" s="62"/>
      <c r="F51" s="56" t="s">
        <v>39</v>
      </c>
      <c r="G51" s="57"/>
      <c r="H51" s="58"/>
      <c r="I51" s="3">
        <v>39.42</v>
      </c>
      <c r="J51" s="3">
        <v>3.4</v>
      </c>
      <c r="K51" s="3">
        <v>19.600000000000001</v>
      </c>
      <c r="L51" s="3">
        <v>10.6</v>
      </c>
      <c r="M51" s="3">
        <v>63.3</v>
      </c>
      <c r="N51" s="3">
        <v>47.1</v>
      </c>
      <c r="O51" s="3">
        <v>51</v>
      </c>
      <c r="P51" s="3">
        <v>23.5</v>
      </c>
    </row>
    <row r="52" spans="1:16" ht="15.75" customHeight="1" x14ac:dyDescent="0.3">
      <c r="A52" s="63"/>
      <c r="B52" s="64"/>
      <c r="C52" s="63"/>
      <c r="D52" s="67"/>
      <c r="E52" s="64"/>
      <c r="F52" s="56" t="s">
        <v>40</v>
      </c>
      <c r="G52" s="57"/>
      <c r="H52" s="58"/>
      <c r="I52" s="3"/>
      <c r="J52" s="3"/>
      <c r="K52" s="3"/>
      <c r="L52" s="3"/>
      <c r="M52" s="3"/>
      <c r="N52" s="3"/>
      <c r="O52" s="3"/>
      <c r="P52" s="3"/>
    </row>
    <row r="53" spans="1:16" ht="16.5" customHeight="1" x14ac:dyDescent="0.3">
      <c r="A53" s="59" t="s">
        <v>54</v>
      </c>
      <c r="B53" s="60"/>
      <c r="C53" s="59" t="s">
        <v>53</v>
      </c>
      <c r="D53" s="65"/>
      <c r="E53" s="60"/>
      <c r="F53" s="56" t="s">
        <v>37</v>
      </c>
      <c r="G53" s="57"/>
      <c r="H53" s="58"/>
      <c r="I53" s="3">
        <f>I54+I55+I56</f>
        <v>11718.98</v>
      </c>
      <c r="J53" s="3">
        <f t="shared" ref="J53:O53" si="18">J54+J55+J56</f>
        <v>5440.6</v>
      </c>
      <c r="K53" s="3">
        <f t="shared" si="18"/>
        <v>3901.6</v>
      </c>
      <c r="L53" s="3">
        <f t="shared" si="18"/>
        <v>2822.1</v>
      </c>
      <c r="M53" s="3">
        <f t="shared" si="18"/>
        <v>12699.2</v>
      </c>
      <c r="N53" s="3">
        <f t="shared" si="18"/>
        <v>9406.7999999999993</v>
      </c>
      <c r="O53" s="3">
        <f t="shared" si="18"/>
        <v>10190.700000000001</v>
      </c>
      <c r="P53" s="3">
        <f t="shared" ref="P53" si="19">P54+P55+P56</f>
        <v>4703.3999999999996</v>
      </c>
    </row>
    <row r="54" spans="1:16" ht="17.25" customHeight="1" x14ac:dyDescent="0.3">
      <c r="A54" s="61"/>
      <c r="B54" s="62"/>
      <c r="C54" s="61"/>
      <c r="D54" s="66"/>
      <c r="E54" s="62"/>
      <c r="F54" s="56" t="s">
        <v>38</v>
      </c>
      <c r="G54" s="57"/>
      <c r="H54" s="58"/>
      <c r="I54" s="3"/>
      <c r="J54" s="3"/>
      <c r="K54" s="3"/>
      <c r="L54" s="3"/>
      <c r="M54" s="3"/>
      <c r="N54" s="3"/>
      <c r="O54" s="3"/>
      <c r="P54" s="3"/>
    </row>
    <row r="55" spans="1:16" ht="17.25" customHeight="1" x14ac:dyDescent="0.3">
      <c r="A55" s="61"/>
      <c r="B55" s="62"/>
      <c r="C55" s="61"/>
      <c r="D55" s="66"/>
      <c r="E55" s="62"/>
      <c r="F55" s="56" t="s">
        <v>39</v>
      </c>
      <c r="G55" s="57"/>
      <c r="H55" s="58"/>
      <c r="I55" s="3">
        <v>11718.98</v>
      </c>
      <c r="J55" s="3">
        <v>5440.6</v>
      </c>
      <c r="K55" s="3">
        <v>3901.6</v>
      </c>
      <c r="L55" s="3">
        <v>2822.1</v>
      </c>
      <c r="M55" s="3">
        <v>12699.2</v>
      </c>
      <c r="N55" s="3">
        <v>9406.7999999999993</v>
      </c>
      <c r="O55" s="3">
        <v>10190.700000000001</v>
      </c>
      <c r="P55" s="3">
        <v>4703.3999999999996</v>
      </c>
    </row>
    <row r="56" spans="1:16" ht="15.75" customHeight="1" x14ac:dyDescent="0.3">
      <c r="A56" s="63"/>
      <c r="B56" s="64"/>
      <c r="C56" s="63"/>
      <c r="D56" s="67"/>
      <c r="E56" s="64"/>
      <c r="F56" s="56" t="s">
        <v>40</v>
      </c>
      <c r="G56" s="57"/>
      <c r="H56" s="58"/>
      <c r="I56" s="3"/>
      <c r="J56" s="3"/>
      <c r="K56" s="3"/>
      <c r="L56" s="3"/>
      <c r="M56" s="3"/>
      <c r="N56" s="3"/>
      <c r="O56" s="3"/>
      <c r="P56" s="3"/>
    </row>
    <row r="57" spans="1:16" ht="18.75" customHeight="1" x14ac:dyDescent="0.3">
      <c r="A57" s="59" t="s">
        <v>54</v>
      </c>
      <c r="B57" s="60"/>
      <c r="C57" s="59" t="s">
        <v>24</v>
      </c>
      <c r="D57" s="65"/>
      <c r="E57" s="60"/>
      <c r="F57" s="56" t="s">
        <v>37</v>
      </c>
      <c r="G57" s="57"/>
      <c r="H57" s="58"/>
      <c r="I57" s="3">
        <f>I58+I59+I60</f>
        <v>533.53</v>
      </c>
      <c r="J57" s="3">
        <f t="shared" ref="J57:O57" si="20">J58+J59+J60</f>
        <v>559.6</v>
      </c>
      <c r="K57" s="3">
        <f t="shared" si="20"/>
        <v>1155.55</v>
      </c>
      <c r="L57" s="3">
        <f t="shared" si="20"/>
        <v>1614.79</v>
      </c>
      <c r="M57" s="3">
        <f t="shared" si="20"/>
        <v>2037.22</v>
      </c>
      <c r="N57" s="3">
        <f t="shared" si="20"/>
        <v>1889.1</v>
      </c>
      <c r="O57" s="3">
        <f t="shared" si="20"/>
        <v>1889.1</v>
      </c>
      <c r="P57" s="3">
        <f t="shared" ref="P57" si="21">P58+P59+P60</f>
        <v>1889.1</v>
      </c>
    </row>
    <row r="58" spans="1:16" ht="24.75" customHeight="1" x14ac:dyDescent="0.3">
      <c r="A58" s="61"/>
      <c r="B58" s="62"/>
      <c r="C58" s="61"/>
      <c r="D58" s="66"/>
      <c r="E58" s="62"/>
      <c r="F58" s="56" t="s">
        <v>38</v>
      </c>
      <c r="G58" s="57"/>
      <c r="H58" s="58"/>
      <c r="I58" s="3"/>
      <c r="J58" s="3"/>
      <c r="K58" s="3"/>
      <c r="L58" s="3"/>
      <c r="M58" s="3"/>
      <c r="N58" s="3"/>
      <c r="O58" s="3"/>
      <c r="P58" s="3"/>
    </row>
    <row r="59" spans="1:16" ht="21.75" customHeight="1" x14ac:dyDescent="0.3">
      <c r="A59" s="61"/>
      <c r="B59" s="62"/>
      <c r="C59" s="61"/>
      <c r="D59" s="66"/>
      <c r="E59" s="62"/>
      <c r="F59" s="56" t="s">
        <v>39</v>
      </c>
      <c r="G59" s="57"/>
      <c r="H59" s="58"/>
      <c r="I59" s="3"/>
      <c r="J59" s="3"/>
      <c r="K59" s="3"/>
      <c r="L59" s="3"/>
      <c r="M59" s="3"/>
      <c r="N59" s="3"/>
      <c r="O59" s="3"/>
      <c r="P59" s="3"/>
    </row>
    <row r="60" spans="1:16" ht="27.75" customHeight="1" x14ac:dyDescent="0.3">
      <c r="A60" s="63"/>
      <c r="B60" s="64"/>
      <c r="C60" s="63"/>
      <c r="D60" s="67"/>
      <c r="E60" s="64"/>
      <c r="F60" s="56" t="s">
        <v>40</v>
      </c>
      <c r="G60" s="57"/>
      <c r="H60" s="58"/>
      <c r="I60" s="3">
        <v>533.53</v>
      </c>
      <c r="J60" s="3">
        <v>559.6</v>
      </c>
      <c r="K60" s="3">
        <v>1155.55</v>
      </c>
      <c r="L60" s="3">
        <v>1614.79</v>
      </c>
      <c r="M60" s="3">
        <v>2037.22</v>
      </c>
      <c r="N60" s="3">
        <v>1889.1</v>
      </c>
      <c r="O60" s="3">
        <v>1889.1</v>
      </c>
      <c r="P60" s="3">
        <v>1889.1</v>
      </c>
    </row>
    <row r="61" spans="1:16" ht="24.75" customHeight="1" x14ac:dyDescent="0.3">
      <c r="A61" s="59" t="s">
        <v>54</v>
      </c>
      <c r="B61" s="68"/>
      <c r="C61" s="73" t="s">
        <v>25</v>
      </c>
      <c r="D61" s="74"/>
      <c r="E61" s="68"/>
      <c r="F61" s="56" t="s">
        <v>37</v>
      </c>
      <c r="G61" s="57"/>
      <c r="H61" s="58"/>
      <c r="I61" s="3">
        <f>I62+I63+I64</f>
        <v>0</v>
      </c>
      <c r="J61" s="3">
        <f t="shared" ref="J61:O61" si="22">J62+J63+J64</f>
        <v>0</v>
      </c>
      <c r="K61" s="3">
        <f t="shared" si="22"/>
        <v>290.3</v>
      </c>
      <c r="L61" s="3">
        <f t="shared" si="22"/>
        <v>105</v>
      </c>
      <c r="M61" s="3">
        <f t="shared" si="22"/>
        <v>0</v>
      </c>
      <c r="N61" s="3">
        <f t="shared" si="22"/>
        <v>0</v>
      </c>
      <c r="O61" s="3">
        <f t="shared" si="22"/>
        <v>0</v>
      </c>
      <c r="P61" s="3">
        <f t="shared" ref="P61" si="23">P62+P63+P64</f>
        <v>0</v>
      </c>
    </row>
    <row r="62" spans="1:16" ht="21.75" customHeight="1" x14ac:dyDescent="0.3">
      <c r="A62" s="69"/>
      <c r="B62" s="70"/>
      <c r="C62" s="69"/>
      <c r="D62" s="44"/>
      <c r="E62" s="70"/>
      <c r="F62" s="56" t="s">
        <v>38</v>
      </c>
      <c r="G62" s="57"/>
      <c r="H62" s="58"/>
      <c r="I62" s="3"/>
      <c r="J62" s="3"/>
      <c r="K62" s="3"/>
      <c r="L62" s="3"/>
      <c r="M62" s="3"/>
      <c r="N62" s="3"/>
      <c r="O62" s="3"/>
      <c r="P62" s="3"/>
    </row>
    <row r="63" spans="1:16" ht="23.25" customHeight="1" x14ac:dyDescent="0.3">
      <c r="A63" s="69"/>
      <c r="B63" s="70"/>
      <c r="C63" s="69"/>
      <c r="D63" s="44"/>
      <c r="E63" s="70"/>
      <c r="F63" s="56" t="s">
        <v>39</v>
      </c>
      <c r="G63" s="57"/>
      <c r="H63" s="58"/>
      <c r="I63" s="3"/>
      <c r="J63" s="3"/>
      <c r="K63" s="3"/>
      <c r="L63" s="3"/>
      <c r="M63" s="3"/>
      <c r="N63" s="3"/>
      <c r="O63" s="3"/>
      <c r="P63" s="3"/>
    </row>
    <row r="64" spans="1:16" ht="34.5" customHeight="1" x14ac:dyDescent="0.3">
      <c r="A64" s="71"/>
      <c r="B64" s="72"/>
      <c r="C64" s="71"/>
      <c r="D64" s="75"/>
      <c r="E64" s="72"/>
      <c r="F64" s="56" t="s">
        <v>40</v>
      </c>
      <c r="G64" s="57"/>
      <c r="H64" s="58"/>
      <c r="I64" s="3"/>
      <c r="J64" s="3"/>
      <c r="K64" s="3">
        <v>290.3</v>
      </c>
      <c r="L64" s="3">
        <v>105</v>
      </c>
      <c r="M64" s="3"/>
      <c r="N64" s="3"/>
      <c r="O64" s="3"/>
      <c r="P64" s="3"/>
    </row>
    <row r="65" spans="1:16" ht="21.75" customHeight="1" x14ac:dyDescent="0.3">
      <c r="A65" s="18">
        <v>1</v>
      </c>
      <c r="B65" s="19"/>
      <c r="C65" s="20">
        <v>2</v>
      </c>
      <c r="D65" s="21"/>
      <c r="E65" s="22"/>
      <c r="F65" s="20">
        <v>3</v>
      </c>
      <c r="G65" s="21"/>
      <c r="H65" s="22"/>
      <c r="I65" s="6">
        <v>4</v>
      </c>
      <c r="J65" s="6">
        <v>5</v>
      </c>
      <c r="K65" s="6">
        <v>6</v>
      </c>
      <c r="L65" s="6">
        <v>7</v>
      </c>
      <c r="M65" s="6">
        <v>8</v>
      </c>
      <c r="N65" s="6">
        <v>9</v>
      </c>
      <c r="O65" s="6">
        <v>9</v>
      </c>
      <c r="P65" s="6">
        <v>9</v>
      </c>
    </row>
    <row r="66" spans="1:16" ht="36" customHeight="1" x14ac:dyDescent="0.3">
      <c r="A66" s="59" t="s">
        <v>54</v>
      </c>
      <c r="B66" s="60"/>
      <c r="C66" s="73" t="s">
        <v>41</v>
      </c>
      <c r="D66" s="74"/>
      <c r="E66" s="68"/>
      <c r="F66" s="56" t="s">
        <v>37</v>
      </c>
      <c r="G66" s="57"/>
      <c r="H66" s="58"/>
      <c r="I66" s="3">
        <f>I67+I68+I69</f>
        <v>3.3</v>
      </c>
      <c r="J66" s="3">
        <f t="shared" ref="J66:O66" si="24">J67+J68+J69</f>
        <v>1.8</v>
      </c>
      <c r="K66" s="3">
        <f t="shared" si="24"/>
        <v>0.8</v>
      </c>
      <c r="L66" s="3">
        <f t="shared" si="24"/>
        <v>0</v>
      </c>
      <c r="M66" s="3">
        <f t="shared" si="24"/>
        <v>0.3</v>
      </c>
      <c r="N66" s="3">
        <f t="shared" si="24"/>
        <v>0.1</v>
      </c>
      <c r="O66" s="3">
        <f t="shared" si="24"/>
        <v>0.1</v>
      </c>
      <c r="P66" s="3">
        <f t="shared" ref="P66" si="25">P67+P68+P69</f>
        <v>0.1</v>
      </c>
    </row>
    <row r="67" spans="1:16" ht="28.5" customHeight="1" x14ac:dyDescent="0.3">
      <c r="A67" s="61"/>
      <c r="B67" s="62"/>
      <c r="C67" s="69"/>
      <c r="D67" s="44"/>
      <c r="E67" s="70"/>
      <c r="F67" s="56" t="s">
        <v>38</v>
      </c>
      <c r="G67" s="57"/>
      <c r="H67" s="58"/>
      <c r="I67" s="3"/>
      <c r="J67" s="3"/>
      <c r="K67" s="3"/>
      <c r="L67" s="3"/>
      <c r="M67" s="3"/>
      <c r="N67" s="3"/>
      <c r="O67" s="3"/>
      <c r="P67" s="3"/>
    </row>
    <row r="68" spans="1:16" ht="24" customHeight="1" x14ac:dyDescent="0.3">
      <c r="A68" s="61"/>
      <c r="B68" s="62"/>
      <c r="C68" s="69"/>
      <c r="D68" s="44"/>
      <c r="E68" s="70"/>
      <c r="F68" s="56" t="s">
        <v>39</v>
      </c>
      <c r="G68" s="57"/>
      <c r="H68" s="58"/>
      <c r="I68" s="3">
        <v>3.3</v>
      </c>
      <c r="J68" s="3">
        <v>1.8</v>
      </c>
      <c r="K68" s="3">
        <v>0.8</v>
      </c>
      <c r="L68" s="3">
        <v>0</v>
      </c>
      <c r="M68" s="3">
        <v>0.3</v>
      </c>
      <c r="N68" s="3">
        <v>0.1</v>
      </c>
      <c r="O68" s="3">
        <v>0.1</v>
      </c>
      <c r="P68" s="3">
        <v>0.1</v>
      </c>
    </row>
    <row r="69" spans="1:16" ht="30" customHeight="1" x14ac:dyDescent="0.3">
      <c r="A69" s="63"/>
      <c r="B69" s="64"/>
      <c r="C69" s="71"/>
      <c r="D69" s="75"/>
      <c r="E69" s="72"/>
      <c r="F69" s="56" t="s">
        <v>40</v>
      </c>
      <c r="G69" s="57"/>
      <c r="H69" s="58"/>
      <c r="I69" s="3"/>
      <c r="J69" s="3"/>
      <c r="K69" s="3"/>
      <c r="L69" s="3"/>
      <c r="M69" s="3"/>
      <c r="N69" s="3"/>
      <c r="O69" s="3"/>
      <c r="P69" s="3"/>
    </row>
    <row r="70" spans="1:16" ht="19.5" customHeight="1" x14ac:dyDescent="0.3">
      <c r="A70" s="59" t="s">
        <v>54</v>
      </c>
      <c r="B70" s="60"/>
      <c r="C70" s="73" t="s">
        <v>27</v>
      </c>
      <c r="D70" s="74"/>
      <c r="E70" s="68"/>
      <c r="F70" s="56" t="s">
        <v>37</v>
      </c>
      <c r="G70" s="57"/>
      <c r="H70" s="58"/>
      <c r="I70" s="3">
        <f>I71+I72+I73</f>
        <v>290</v>
      </c>
      <c r="J70" s="3">
        <f t="shared" ref="J70:O70" si="26">J71+J72+J73</f>
        <v>265.7</v>
      </c>
      <c r="K70" s="3">
        <f t="shared" si="26"/>
        <v>310.5</v>
      </c>
      <c r="L70" s="3">
        <f t="shared" si="26"/>
        <v>318</v>
      </c>
      <c r="M70" s="3">
        <f t="shared" si="26"/>
        <v>318</v>
      </c>
      <c r="N70" s="3">
        <f t="shared" si="26"/>
        <v>329</v>
      </c>
      <c r="O70" s="3">
        <f t="shared" si="26"/>
        <v>329</v>
      </c>
      <c r="P70" s="3">
        <f t="shared" ref="P70" si="27">P71+P72+P73</f>
        <v>329</v>
      </c>
    </row>
    <row r="71" spans="1:16" ht="17.25" customHeight="1" x14ac:dyDescent="0.3">
      <c r="A71" s="61"/>
      <c r="B71" s="62"/>
      <c r="C71" s="69"/>
      <c r="D71" s="44"/>
      <c r="E71" s="70"/>
      <c r="F71" s="56" t="s">
        <v>38</v>
      </c>
      <c r="G71" s="57"/>
      <c r="H71" s="58"/>
      <c r="I71" s="3"/>
      <c r="J71" s="3"/>
      <c r="K71" s="3"/>
      <c r="L71" s="3"/>
      <c r="M71" s="3"/>
      <c r="N71" s="3"/>
      <c r="O71" s="3"/>
      <c r="P71" s="3"/>
    </row>
    <row r="72" spans="1:16" ht="19.5" customHeight="1" x14ac:dyDescent="0.3">
      <c r="A72" s="61"/>
      <c r="B72" s="62"/>
      <c r="C72" s="69"/>
      <c r="D72" s="44"/>
      <c r="E72" s="70"/>
      <c r="F72" s="56" t="s">
        <v>39</v>
      </c>
      <c r="G72" s="57"/>
      <c r="H72" s="58"/>
      <c r="I72" s="3">
        <v>290</v>
      </c>
      <c r="J72" s="3">
        <v>265.7</v>
      </c>
      <c r="K72" s="3">
        <v>310.5</v>
      </c>
      <c r="L72" s="3">
        <v>318</v>
      </c>
      <c r="M72" s="3">
        <v>318</v>
      </c>
      <c r="N72" s="3">
        <v>329</v>
      </c>
      <c r="O72" s="3">
        <v>329</v>
      </c>
      <c r="P72" s="3">
        <v>329</v>
      </c>
    </row>
    <row r="73" spans="1:16" ht="17.25" customHeight="1" x14ac:dyDescent="0.3">
      <c r="A73" s="63"/>
      <c r="B73" s="64"/>
      <c r="C73" s="71"/>
      <c r="D73" s="75"/>
      <c r="E73" s="72"/>
      <c r="F73" s="56" t="s">
        <v>40</v>
      </c>
      <c r="G73" s="57"/>
      <c r="H73" s="58"/>
      <c r="I73" s="3"/>
      <c r="J73" s="3"/>
      <c r="K73" s="3"/>
      <c r="L73" s="3"/>
      <c r="M73" s="3"/>
      <c r="N73" s="3"/>
      <c r="O73" s="3"/>
      <c r="P73" s="3"/>
    </row>
    <row r="74" spans="1:16" ht="17.25" customHeight="1" x14ac:dyDescent="0.3">
      <c r="A74" s="59" t="s">
        <v>54</v>
      </c>
      <c r="B74" s="60"/>
      <c r="C74" s="73" t="s">
        <v>52</v>
      </c>
      <c r="D74" s="74"/>
      <c r="E74" s="68"/>
      <c r="F74" s="56" t="s">
        <v>37</v>
      </c>
      <c r="G74" s="57"/>
      <c r="H74" s="58"/>
      <c r="I74" s="3">
        <f>I75+I76+I77</f>
        <v>81.400000000000006</v>
      </c>
      <c r="J74" s="3">
        <f t="shared" ref="J74:P74" si="28">J75+J76+J77</f>
        <v>91.6</v>
      </c>
      <c r="K74" s="3">
        <f t="shared" si="28"/>
        <v>104.28</v>
      </c>
      <c r="L74" s="3">
        <f t="shared" si="28"/>
        <v>52.15</v>
      </c>
      <c r="M74" s="3">
        <f t="shared" si="28"/>
        <v>60.94</v>
      </c>
      <c r="N74" s="3">
        <f t="shared" si="28"/>
        <v>61</v>
      </c>
      <c r="O74" s="3">
        <f t="shared" si="28"/>
        <v>61</v>
      </c>
      <c r="P74" s="3">
        <f t="shared" si="28"/>
        <v>61</v>
      </c>
    </row>
    <row r="75" spans="1:16" ht="17.25" customHeight="1" x14ac:dyDescent="0.3">
      <c r="A75" s="61"/>
      <c r="B75" s="62"/>
      <c r="C75" s="69"/>
      <c r="D75" s="44"/>
      <c r="E75" s="70"/>
      <c r="F75" s="56" t="s">
        <v>38</v>
      </c>
      <c r="G75" s="57"/>
      <c r="H75" s="58"/>
      <c r="I75" s="3"/>
      <c r="J75" s="3"/>
      <c r="K75" s="3"/>
      <c r="L75" s="3"/>
      <c r="M75" s="3"/>
      <c r="N75" s="3"/>
      <c r="O75" s="3"/>
      <c r="P75" s="3"/>
    </row>
    <row r="76" spans="1:16" ht="19.5" customHeight="1" x14ac:dyDescent="0.3">
      <c r="A76" s="61"/>
      <c r="B76" s="62"/>
      <c r="C76" s="69"/>
      <c r="D76" s="44"/>
      <c r="E76" s="70"/>
      <c r="F76" s="56" t="s">
        <v>39</v>
      </c>
      <c r="G76" s="57"/>
      <c r="H76" s="58"/>
      <c r="I76" s="3"/>
      <c r="J76" s="3"/>
      <c r="K76" s="3"/>
      <c r="L76" s="3"/>
      <c r="M76" s="3"/>
      <c r="N76" s="3"/>
      <c r="O76" s="3"/>
      <c r="P76" s="3"/>
    </row>
    <row r="77" spans="1:16" ht="20.25" customHeight="1" x14ac:dyDescent="0.3">
      <c r="A77" s="63"/>
      <c r="B77" s="64"/>
      <c r="C77" s="71"/>
      <c r="D77" s="75"/>
      <c r="E77" s="72"/>
      <c r="F77" s="56" t="s">
        <v>40</v>
      </c>
      <c r="G77" s="57"/>
      <c r="H77" s="58"/>
      <c r="I77" s="3">
        <v>81.400000000000006</v>
      </c>
      <c r="J77" s="3">
        <v>91.6</v>
      </c>
      <c r="K77" s="3">
        <v>104.28</v>
      </c>
      <c r="L77" s="3">
        <v>52.15</v>
      </c>
      <c r="M77" s="3">
        <v>60.94</v>
      </c>
      <c r="N77" s="3">
        <v>61</v>
      </c>
      <c r="O77" s="3">
        <v>61</v>
      </c>
      <c r="P77" s="3">
        <v>61</v>
      </c>
    </row>
    <row r="78" spans="1:16" ht="22.5" customHeight="1" x14ac:dyDescent="0.3">
      <c r="A78" s="59" t="s">
        <v>54</v>
      </c>
      <c r="B78" s="60"/>
      <c r="C78" s="73" t="s">
        <v>51</v>
      </c>
      <c r="D78" s="74"/>
      <c r="E78" s="68"/>
      <c r="F78" s="56" t="s">
        <v>37</v>
      </c>
      <c r="G78" s="57"/>
      <c r="H78" s="58"/>
      <c r="I78" s="3">
        <f>I79+I80+I81</f>
        <v>94.6</v>
      </c>
      <c r="J78" s="3">
        <f t="shared" ref="J78:O78" si="29">J79+J80+J81</f>
        <v>94.6</v>
      </c>
      <c r="K78" s="3">
        <f t="shared" si="29"/>
        <v>94.7</v>
      </c>
      <c r="L78" s="3">
        <f t="shared" si="29"/>
        <v>95.85</v>
      </c>
      <c r="M78" s="3">
        <f t="shared" si="29"/>
        <v>87.91</v>
      </c>
      <c r="N78" s="3">
        <f t="shared" si="29"/>
        <v>87.9</v>
      </c>
      <c r="O78" s="3">
        <f t="shared" si="29"/>
        <v>87.9</v>
      </c>
      <c r="P78" s="3">
        <f t="shared" ref="P78" si="30">P79+P80+P81</f>
        <v>87.9</v>
      </c>
    </row>
    <row r="79" spans="1:16" ht="18.75" customHeight="1" x14ac:dyDescent="0.3">
      <c r="A79" s="61"/>
      <c r="B79" s="62"/>
      <c r="C79" s="69"/>
      <c r="D79" s="44"/>
      <c r="E79" s="70"/>
      <c r="F79" s="56" t="s">
        <v>38</v>
      </c>
      <c r="G79" s="57"/>
      <c r="H79" s="58"/>
      <c r="I79" s="3"/>
      <c r="J79" s="3"/>
      <c r="K79" s="3"/>
      <c r="L79" s="3"/>
      <c r="M79" s="3"/>
      <c r="N79" s="3"/>
      <c r="O79" s="3"/>
      <c r="P79" s="3"/>
    </row>
    <row r="80" spans="1:16" ht="19.5" customHeight="1" x14ac:dyDescent="0.3">
      <c r="A80" s="61"/>
      <c r="B80" s="62"/>
      <c r="C80" s="69"/>
      <c r="D80" s="44"/>
      <c r="E80" s="70"/>
      <c r="F80" s="56" t="s">
        <v>39</v>
      </c>
      <c r="G80" s="57"/>
      <c r="H80" s="58"/>
      <c r="I80" s="3"/>
      <c r="J80" s="3"/>
      <c r="K80" s="3"/>
      <c r="L80" s="3"/>
      <c r="M80" s="3"/>
      <c r="N80" s="3"/>
      <c r="O80" s="3"/>
      <c r="P80" s="3"/>
    </row>
    <row r="81" spans="1:16" ht="20.25" customHeight="1" x14ac:dyDescent="0.3">
      <c r="A81" s="63"/>
      <c r="B81" s="64"/>
      <c r="C81" s="71"/>
      <c r="D81" s="75"/>
      <c r="E81" s="72"/>
      <c r="F81" s="56" t="s">
        <v>40</v>
      </c>
      <c r="G81" s="57"/>
      <c r="H81" s="58"/>
      <c r="I81" s="3">
        <v>94.6</v>
      </c>
      <c r="J81" s="3">
        <v>94.6</v>
      </c>
      <c r="K81" s="3">
        <v>94.7</v>
      </c>
      <c r="L81" s="3">
        <v>95.85</v>
      </c>
      <c r="M81" s="3">
        <v>87.91</v>
      </c>
      <c r="N81" s="3">
        <v>87.9</v>
      </c>
      <c r="O81" s="3">
        <v>87.9</v>
      </c>
      <c r="P81" s="3">
        <v>87.9</v>
      </c>
    </row>
    <row r="82" spans="1:16" ht="30.75" customHeight="1" x14ac:dyDescent="0.3">
      <c r="A82" s="59" t="s">
        <v>54</v>
      </c>
      <c r="B82" s="60"/>
      <c r="C82" s="59" t="s">
        <v>29</v>
      </c>
      <c r="D82" s="65"/>
      <c r="E82" s="60"/>
      <c r="F82" s="23" t="s">
        <v>37</v>
      </c>
      <c r="G82" s="57"/>
      <c r="H82" s="58"/>
      <c r="I82" s="3">
        <f>I83+I84+I85</f>
        <v>11466.05</v>
      </c>
      <c r="J82" s="3">
        <f t="shared" ref="J82:O82" si="31">J83+J84+J85</f>
        <v>10882.5</v>
      </c>
      <c r="K82" s="3">
        <f t="shared" si="31"/>
        <v>0</v>
      </c>
      <c r="L82" s="3">
        <f t="shared" si="31"/>
        <v>0</v>
      </c>
      <c r="M82" s="3">
        <f t="shared" si="31"/>
        <v>0</v>
      </c>
      <c r="N82" s="3">
        <f t="shared" si="31"/>
        <v>0</v>
      </c>
      <c r="O82" s="3">
        <f t="shared" si="31"/>
        <v>0</v>
      </c>
      <c r="P82" s="3">
        <f t="shared" ref="P82" si="32">P83+P84+P85</f>
        <v>0</v>
      </c>
    </row>
    <row r="83" spans="1:16" ht="27" customHeight="1" x14ac:dyDescent="0.3">
      <c r="A83" s="61"/>
      <c r="B83" s="62"/>
      <c r="C83" s="61"/>
      <c r="D83" s="66"/>
      <c r="E83" s="62"/>
      <c r="F83" s="56" t="s">
        <v>38</v>
      </c>
      <c r="G83" s="57"/>
      <c r="H83" s="58"/>
      <c r="I83" s="3"/>
      <c r="J83" s="3"/>
      <c r="K83" s="3"/>
      <c r="L83" s="3"/>
      <c r="M83" s="3"/>
      <c r="N83" s="3"/>
      <c r="O83" s="3"/>
      <c r="P83" s="3"/>
    </row>
    <row r="84" spans="1:16" ht="25.5" customHeight="1" x14ac:dyDescent="0.3">
      <c r="A84" s="61"/>
      <c r="B84" s="62"/>
      <c r="C84" s="61"/>
      <c r="D84" s="66"/>
      <c r="E84" s="62"/>
      <c r="F84" s="56" t="s">
        <v>39</v>
      </c>
      <c r="G84" s="57"/>
      <c r="H84" s="58"/>
      <c r="I84" s="3">
        <v>11466.05</v>
      </c>
      <c r="J84" s="3">
        <v>10882.5</v>
      </c>
      <c r="K84" s="3"/>
      <c r="L84" s="3"/>
      <c r="M84" s="3"/>
      <c r="N84" s="3"/>
      <c r="O84" s="3"/>
      <c r="P84" s="3"/>
    </row>
    <row r="85" spans="1:16" ht="28.5" customHeight="1" x14ac:dyDescent="0.3">
      <c r="A85" s="63"/>
      <c r="B85" s="64"/>
      <c r="C85" s="63"/>
      <c r="D85" s="67"/>
      <c r="E85" s="64"/>
      <c r="F85" s="56" t="s">
        <v>40</v>
      </c>
      <c r="G85" s="57"/>
      <c r="H85" s="58"/>
      <c r="I85" s="3"/>
      <c r="J85" s="3"/>
      <c r="K85" s="3"/>
      <c r="L85" s="3"/>
      <c r="M85" s="3"/>
      <c r="N85" s="3"/>
      <c r="O85" s="3"/>
      <c r="P85" s="3"/>
    </row>
    <row r="86" spans="1:16" ht="27.75" customHeight="1" x14ac:dyDescent="0.3">
      <c r="A86" s="59" t="s">
        <v>54</v>
      </c>
      <c r="B86" s="60"/>
      <c r="C86" s="59" t="s">
        <v>60</v>
      </c>
      <c r="D86" s="65"/>
      <c r="E86" s="60"/>
      <c r="F86" s="23" t="s">
        <v>37</v>
      </c>
      <c r="G86" s="57"/>
      <c r="H86" s="58"/>
      <c r="I86" s="3">
        <f>I87+I88+I89</f>
        <v>201.67</v>
      </c>
      <c r="J86" s="3">
        <f t="shared" ref="J86:O86" si="33">J87+J88+J89</f>
        <v>142.19999999999999</v>
      </c>
      <c r="K86" s="3">
        <f t="shared" si="33"/>
        <v>94.84</v>
      </c>
      <c r="L86" s="3">
        <f t="shared" si="33"/>
        <v>94.93</v>
      </c>
      <c r="M86" s="3">
        <f t="shared" si="33"/>
        <v>84.23</v>
      </c>
      <c r="N86" s="3">
        <f t="shared" si="33"/>
        <v>100</v>
      </c>
      <c r="O86" s="3">
        <f t="shared" si="33"/>
        <v>100</v>
      </c>
      <c r="P86" s="3">
        <f t="shared" ref="P86" si="34">P87+P88+P89</f>
        <v>100</v>
      </c>
    </row>
    <row r="87" spans="1:16" ht="22.5" customHeight="1" x14ac:dyDescent="0.3">
      <c r="A87" s="61"/>
      <c r="B87" s="62"/>
      <c r="C87" s="61"/>
      <c r="D87" s="66"/>
      <c r="E87" s="62"/>
      <c r="F87" s="56" t="s">
        <v>38</v>
      </c>
      <c r="G87" s="57"/>
      <c r="H87" s="58"/>
      <c r="I87" s="3"/>
      <c r="J87" s="3"/>
      <c r="K87" s="3"/>
      <c r="L87" s="3"/>
      <c r="M87" s="3"/>
      <c r="N87" s="3"/>
      <c r="O87" s="3"/>
      <c r="P87" s="3"/>
    </row>
    <row r="88" spans="1:16" ht="24" customHeight="1" x14ac:dyDescent="0.3">
      <c r="A88" s="61"/>
      <c r="B88" s="62"/>
      <c r="C88" s="61"/>
      <c r="D88" s="66"/>
      <c r="E88" s="62"/>
      <c r="F88" s="56" t="s">
        <v>39</v>
      </c>
      <c r="G88" s="57"/>
      <c r="H88" s="58"/>
      <c r="I88" s="3">
        <v>52</v>
      </c>
      <c r="J88" s="3"/>
      <c r="K88" s="3"/>
      <c r="L88" s="3"/>
      <c r="M88" s="3"/>
      <c r="N88" s="3"/>
      <c r="O88" s="3"/>
      <c r="P88" s="3"/>
    </row>
    <row r="89" spans="1:16" ht="30.75" customHeight="1" x14ac:dyDescent="0.3">
      <c r="A89" s="63"/>
      <c r="B89" s="64"/>
      <c r="C89" s="63"/>
      <c r="D89" s="67"/>
      <c r="E89" s="64"/>
      <c r="F89" s="56" t="s">
        <v>40</v>
      </c>
      <c r="G89" s="57"/>
      <c r="H89" s="58"/>
      <c r="I89" s="3">
        <v>149.66999999999999</v>
      </c>
      <c r="J89" s="3">
        <v>142.19999999999999</v>
      </c>
      <c r="K89" s="3">
        <v>94.84</v>
      </c>
      <c r="L89" s="3">
        <v>94.93</v>
      </c>
      <c r="M89" s="3">
        <v>84.23</v>
      </c>
      <c r="N89" s="3">
        <v>100</v>
      </c>
      <c r="O89" s="3">
        <v>100</v>
      </c>
      <c r="P89" s="3">
        <v>100</v>
      </c>
    </row>
    <row r="90" spans="1:16" ht="24" customHeight="1" x14ac:dyDescent="0.3">
      <c r="A90" s="59" t="s">
        <v>54</v>
      </c>
      <c r="B90" s="60"/>
      <c r="C90" s="59" t="s">
        <v>59</v>
      </c>
      <c r="D90" s="65"/>
      <c r="E90" s="60"/>
      <c r="F90" s="23" t="s">
        <v>37</v>
      </c>
      <c r="G90" s="57"/>
      <c r="H90" s="58"/>
      <c r="I90" s="3">
        <f>I91+I92+I93</f>
        <v>15</v>
      </c>
      <c r="J90" s="3">
        <f t="shared" ref="J90:O90" si="35">J91+J92+J93</f>
        <v>10</v>
      </c>
      <c r="K90" s="3">
        <f t="shared" si="35"/>
        <v>10</v>
      </c>
      <c r="L90" s="3">
        <f t="shared" si="35"/>
        <v>10</v>
      </c>
      <c r="M90" s="3">
        <f t="shared" si="35"/>
        <v>10</v>
      </c>
      <c r="N90" s="3">
        <f t="shared" si="35"/>
        <v>10</v>
      </c>
      <c r="O90" s="3">
        <f t="shared" si="35"/>
        <v>10</v>
      </c>
      <c r="P90" s="3">
        <f t="shared" ref="P90" si="36">P91+P92+P93</f>
        <v>10</v>
      </c>
    </row>
    <row r="91" spans="1:16" ht="23.25" customHeight="1" x14ac:dyDescent="0.3">
      <c r="A91" s="61"/>
      <c r="B91" s="62"/>
      <c r="C91" s="61"/>
      <c r="D91" s="66"/>
      <c r="E91" s="62"/>
      <c r="F91" s="56" t="s">
        <v>38</v>
      </c>
      <c r="G91" s="57"/>
      <c r="H91" s="58"/>
      <c r="I91" s="3"/>
      <c r="J91" s="3"/>
      <c r="K91" s="3"/>
      <c r="L91" s="3"/>
      <c r="M91" s="3"/>
      <c r="N91" s="3"/>
      <c r="O91" s="3"/>
      <c r="P91" s="3"/>
    </row>
    <row r="92" spans="1:16" ht="22.5" customHeight="1" x14ac:dyDescent="0.3">
      <c r="A92" s="61"/>
      <c r="B92" s="62"/>
      <c r="C92" s="61"/>
      <c r="D92" s="66"/>
      <c r="E92" s="62"/>
      <c r="F92" s="56" t="s">
        <v>39</v>
      </c>
      <c r="G92" s="57"/>
      <c r="H92" s="58"/>
      <c r="I92" s="3"/>
      <c r="J92" s="3"/>
      <c r="K92" s="3"/>
      <c r="L92" s="3"/>
      <c r="M92" s="3"/>
      <c r="N92" s="3"/>
      <c r="O92" s="3"/>
      <c r="P92" s="3"/>
    </row>
    <row r="93" spans="1:16" ht="23.25" customHeight="1" x14ac:dyDescent="0.3">
      <c r="A93" s="63"/>
      <c r="B93" s="64"/>
      <c r="C93" s="63"/>
      <c r="D93" s="67"/>
      <c r="E93" s="64"/>
      <c r="F93" s="56" t="s">
        <v>40</v>
      </c>
      <c r="G93" s="57"/>
      <c r="H93" s="58"/>
      <c r="I93" s="3">
        <v>15</v>
      </c>
      <c r="J93" s="3">
        <v>10</v>
      </c>
      <c r="K93" s="3">
        <v>10</v>
      </c>
      <c r="L93" s="3">
        <v>10</v>
      </c>
      <c r="M93" s="3">
        <v>10</v>
      </c>
      <c r="N93" s="3">
        <v>10</v>
      </c>
      <c r="O93" s="3">
        <v>10</v>
      </c>
      <c r="P93" s="3">
        <v>10</v>
      </c>
    </row>
    <row r="94" spans="1:16" ht="19.5" customHeight="1" x14ac:dyDescent="0.3">
      <c r="A94" s="18">
        <v>1</v>
      </c>
      <c r="B94" s="19"/>
      <c r="C94" s="20">
        <v>2</v>
      </c>
      <c r="D94" s="21"/>
      <c r="E94" s="22"/>
      <c r="F94" s="20">
        <v>3</v>
      </c>
      <c r="G94" s="21"/>
      <c r="H94" s="22"/>
      <c r="I94" s="6">
        <v>4</v>
      </c>
      <c r="J94" s="6">
        <v>5</v>
      </c>
      <c r="K94" s="6">
        <v>6</v>
      </c>
      <c r="L94" s="6">
        <v>7</v>
      </c>
      <c r="M94" s="6">
        <v>8</v>
      </c>
      <c r="N94" s="6">
        <v>9</v>
      </c>
      <c r="O94" s="6">
        <v>9</v>
      </c>
      <c r="P94" s="6">
        <v>9</v>
      </c>
    </row>
    <row r="95" spans="1:16" ht="23.25" customHeight="1" x14ac:dyDescent="0.3">
      <c r="A95" s="59" t="s">
        <v>54</v>
      </c>
      <c r="B95" s="60"/>
      <c r="C95" s="59" t="s">
        <v>61</v>
      </c>
      <c r="D95" s="65"/>
      <c r="E95" s="60"/>
      <c r="F95" s="23" t="s">
        <v>37</v>
      </c>
      <c r="G95" s="57"/>
      <c r="H95" s="58"/>
      <c r="I95" s="3">
        <f>I96+I97+I98</f>
        <v>5</v>
      </c>
      <c r="J95" s="3">
        <f t="shared" ref="J95:P95" si="37">J96+J97+J98</f>
        <v>0</v>
      </c>
      <c r="K95" s="3">
        <f t="shared" si="37"/>
        <v>5</v>
      </c>
      <c r="L95" s="3">
        <f t="shared" si="37"/>
        <v>5</v>
      </c>
      <c r="M95" s="3">
        <f t="shared" si="37"/>
        <v>5</v>
      </c>
      <c r="N95" s="3">
        <f t="shared" si="37"/>
        <v>5</v>
      </c>
      <c r="O95" s="3">
        <f t="shared" si="37"/>
        <v>5</v>
      </c>
      <c r="P95" s="3">
        <f t="shared" si="37"/>
        <v>5</v>
      </c>
    </row>
    <row r="96" spans="1:16" ht="23.25" customHeight="1" x14ac:dyDescent="0.3">
      <c r="A96" s="79"/>
      <c r="B96" s="80"/>
      <c r="C96" s="69"/>
      <c r="D96" s="44"/>
      <c r="E96" s="70"/>
      <c r="F96" s="56" t="s">
        <v>38</v>
      </c>
      <c r="G96" s="57"/>
      <c r="H96" s="58"/>
      <c r="I96" s="5"/>
      <c r="J96" s="5"/>
      <c r="K96" s="5"/>
      <c r="L96" s="5"/>
      <c r="M96" s="5"/>
      <c r="N96" s="5"/>
      <c r="O96" s="5"/>
      <c r="P96" s="5"/>
    </row>
    <row r="97" spans="1:16" ht="23.25" customHeight="1" x14ac:dyDescent="0.3">
      <c r="A97" s="79"/>
      <c r="B97" s="80"/>
      <c r="C97" s="69"/>
      <c r="D97" s="44"/>
      <c r="E97" s="70"/>
      <c r="F97" s="56" t="s">
        <v>39</v>
      </c>
      <c r="G97" s="57"/>
      <c r="H97" s="58"/>
      <c r="I97" s="5"/>
      <c r="J97" s="5"/>
      <c r="K97" s="5"/>
      <c r="L97" s="5"/>
      <c r="M97" s="5"/>
      <c r="N97" s="5"/>
      <c r="O97" s="5"/>
      <c r="P97" s="5"/>
    </row>
    <row r="98" spans="1:16" ht="23.25" customHeight="1" x14ac:dyDescent="0.3">
      <c r="A98" s="81"/>
      <c r="B98" s="82"/>
      <c r="C98" s="71"/>
      <c r="D98" s="75"/>
      <c r="E98" s="72"/>
      <c r="F98" s="56" t="s">
        <v>40</v>
      </c>
      <c r="G98" s="57"/>
      <c r="H98" s="58"/>
      <c r="I98" s="5">
        <v>5</v>
      </c>
      <c r="J98" s="5"/>
      <c r="K98" s="5">
        <v>5</v>
      </c>
      <c r="L98" s="5">
        <v>5</v>
      </c>
      <c r="M98" s="5">
        <v>5</v>
      </c>
      <c r="N98" s="5">
        <v>5</v>
      </c>
      <c r="O98" s="5">
        <v>5</v>
      </c>
      <c r="P98" s="5">
        <v>5</v>
      </c>
    </row>
    <row r="99" spans="1:16" ht="23.25" customHeight="1" x14ac:dyDescent="0.3">
      <c r="A99" s="59" t="s">
        <v>54</v>
      </c>
      <c r="B99" s="60"/>
      <c r="C99" s="83" t="s">
        <v>45</v>
      </c>
      <c r="D99" s="84"/>
      <c r="E99" s="85"/>
      <c r="F99" s="23" t="s">
        <v>37</v>
      </c>
      <c r="G99" s="57"/>
      <c r="H99" s="58"/>
      <c r="I99" s="3">
        <f>I100+I101+I102</f>
        <v>0</v>
      </c>
      <c r="J99" s="3">
        <f t="shared" ref="J99:P99" si="38">J100+J101+J102</f>
        <v>0</v>
      </c>
      <c r="K99" s="3">
        <f t="shared" si="38"/>
        <v>0</v>
      </c>
      <c r="L99" s="3">
        <f t="shared" si="38"/>
        <v>4.4000000000000004</v>
      </c>
      <c r="M99" s="3">
        <f t="shared" si="38"/>
        <v>4.7</v>
      </c>
      <c r="N99" s="3">
        <f t="shared" si="38"/>
        <v>5.3</v>
      </c>
      <c r="O99" s="3">
        <f t="shared" si="38"/>
        <v>5.8</v>
      </c>
      <c r="P99" s="3">
        <f t="shared" si="38"/>
        <v>6.2</v>
      </c>
    </row>
    <row r="100" spans="1:16" ht="23.25" customHeight="1" x14ac:dyDescent="0.3">
      <c r="A100" s="79"/>
      <c r="B100" s="80"/>
      <c r="C100" s="86"/>
      <c r="D100" s="87"/>
      <c r="E100" s="88"/>
      <c r="F100" s="56" t="s">
        <v>38</v>
      </c>
      <c r="G100" s="57"/>
      <c r="H100" s="58"/>
      <c r="I100" s="5"/>
      <c r="J100" s="5"/>
      <c r="K100" s="5"/>
      <c r="L100" s="5"/>
      <c r="M100" s="5"/>
      <c r="N100" s="5"/>
      <c r="O100" s="5"/>
      <c r="P100" s="5"/>
    </row>
    <row r="101" spans="1:16" ht="23.25" customHeight="1" x14ac:dyDescent="0.3">
      <c r="A101" s="79"/>
      <c r="B101" s="80"/>
      <c r="C101" s="86"/>
      <c r="D101" s="87"/>
      <c r="E101" s="88"/>
      <c r="F101" s="56" t="s">
        <v>39</v>
      </c>
      <c r="G101" s="57"/>
      <c r="H101" s="58"/>
      <c r="I101" s="3"/>
      <c r="J101" s="3"/>
      <c r="K101" s="3"/>
      <c r="L101" s="3">
        <v>4.4000000000000004</v>
      </c>
      <c r="M101" s="3">
        <v>4.7</v>
      </c>
      <c r="N101" s="3">
        <v>5.3</v>
      </c>
      <c r="O101" s="3">
        <v>5.8</v>
      </c>
      <c r="P101" s="3">
        <v>6.2</v>
      </c>
    </row>
    <row r="102" spans="1:16" ht="23.25" customHeight="1" x14ac:dyDescent="0.3">
      <c r="A102" s="81"/>
      <c r="B102" s="82"/>
      <c r="C102" s="89"/>
      <c r="D102" s="90"/>
      <c r="E102" s="91"/>
      <c r="F102" s="56" t="s">
        <v>40</v>
      </c>
      <c r="G102" s="57"/>
      <c r="H102" s="58"/>
      <c r="I102" s="3"/>
      <c r="J102" s="3"/>
      <c r="K102" s="3"/>
      <c r="L102" s="3"/>
      <c r="M102" s="3"/>
      <c r="N102" s="3"/>
      <c r="O102" s="3"/>
      <c r="P102" s="3"/>
    </row>
    <row r="103" spans="1:16" ht="23.25" customHeight="1" x14ac:dyDescent="0.3">
      <c r="A103" s="59" t="s">
        <v>54</v>
      </c>
      <c r="B103" s="60"/>
      <c r="C103" s="83" t="s">
        <v>56</v>
      </c>
      <c r="D103" s="84"/>
      <c r="E103" s="85"/>
      <c r="F103" s="23" t="s">
        <v>37</v>
      </c>
      <c r="G103" s="57"/>
      <c r="H103" s="58"/>
      <c r="I103" s="3">
        <f>I104+I105+I106</f>
        <v>650</v>
      </c>
      <c r="J103" s="3">
        <f t="shared" ref="J103:P103" si="39">J104+J105+J106</f>
        <v>685</v>
      </c>
      <c r="K103" s="3">
        <f t="shared" si="39"/>
        <v>2400</v>
      </c>
      <c r="L103" s="3">
        <f t="shared" si="39"/>
        <v>2800</v>
      </c>
      <c r="M103" s="3">
        <f t="shared" si="39"/>
        <v>3844.8</v>
      </c>
      <c r="N103" s="3">
        <f t="shared" si="39"/>
        <v>4039.6</v>
      </c>
      <c r="O103" s="3">
        <f t="shared" si="39"/>
        <v>3569.2</v>
      </c>
      <c r="P103" s="3">
        <f t="shared" si="39"/>
        <v>3569.2</v>
      </c>
    </row>
    <row r="104" spans="1:16" ht="23.25" customHeight="1" x14ac:dyDescent="0.3">
      <c r="A104" s="79"/>
      <c r="B104" s="80"/>
      <c r="C104" s="86"/>
      <c r="D104" s="87"/>
      <c r="E104" s="88"/>
      <c r="F104" s="56" t="s">
        <v>38</v>
      </c>
      <c r="G104" s="57"/>
      <c r="H104" s="58"/>
      <c r="I104" s="5"/>
      <c r="J104" s="5"/>
      <c r="K104" s="5"/>
      <c r="L104" s="5"/>
      <c r="M104" s="5"/>
      <c r="N104" s="5"/>
      <c r="O104" s="5"/>
      <c r="P104" s="5"/>
    </row>
    <row r="105" spans="1:16" ht="23.25" customHeight="1" x14ac:dyDescent="0.3">
      <c r="A105" s="79"/>
      <c r="B105" s="80"/>
      <c r="C105" s="86"/>
      <c r="D105" s="87"/>
      <c r="E105" s="88"/>
      <c r="F105" s="56" t="s">
        <v>39</v>
      </c>
      <c r="G105" s="57"/>
      <c r="H105" s="58"/>
      <c r="I105" s="5"/>
      <c r="J105" s="5"/>
      <c r="K105" s="5"/>
      <c r="L105" s="5"/>
      <c r="M105" s="5"/>
      <c r="N105" s="5"/>
      <c r="O105" s="5"/>
      <c r="P105" s="5"/>
    </row>
    <row r="106" spans="1:16" ht="23.25" customHeight="1" x14ac:dyDescent="0.3">
      <c r="A106" s="81"/>
      <c r="B106" s="82"/>
      <c r="C106" s="89"/>
      <c r="D106" s="90"/>
      <c r="E106" s="91"/>
      <c r="F106" s="56" t="s">
        <v>40</v>
      </c>
      <c r="G106" s="57"/>
      <c r="H106" s="58"/>
      <c r="I106" s="3">
        <v>650</v>
      </c>
      <c r="J106" s="3">
        <v>685</v>
      </c>
      <c r="K106" s="3">
        <v>2400</v>
      </c>
      <c r="L106" s="3">
        <v>2800</v>
      </c>
      <c r="M106" s="3">
        <v>3844.8</v>
      </c>
      <c r="N106" s="3">
        <v>4039.6</v>
      </c>
      <c r="O106" s="3">
        <v>3569.2</v>
      </c>
      <c r="P106" s="3">
        <v>3569.2</v>
      </c>
    </row>
    <row r="107" spans="1:16" ht="21" customHeight="1" x14ac:dyDescent="0.3">
      <c r="A107" s="59" t="s">
        <v>54</v>
      </c>
      <c r="B107" s="60"/>
      <c r="C107" s="83" t="s">
        <v>46</v>
      </c>
      <c r="D107" s="84"/>
      <c r="E107" s="85"/>
      <c r="F107" s="23" t="s">
        <v>37</v>
      </c>
      <c r="G107" s="57"/>
      <c r="H107" s="58"/>
      <c r="I107" s="3">
        <f>I108+I109+I110</f>
        <v>50</v>
      </c>
      <c r="J107" s="3">
        <f t="shared" ref="J107:O107" si="40">J108+J109+J110</f>
        <v>0</v>
      </c>
      <c r="K107" s="3">
        <f t="shared" si="40"/>
        <v>50</v>
      </c>
      <c r="L107" s="3">
        <f t="shared" si="40"/>
        <v>50</v>
      </c>
      <c r="M107" s="3">
        <f t="shared" si="40"/>
        <v>50</v>
      </c>
      <c r="N107" s="3">
        <f t="shared" si="40"/>
        <v>50</v>
      </c>
      <c r="O107" s="3">
        <f t="shared" si="40"/>
        <v>50</v>
      </c>
      <c r="P107" s="3">
        <f t="shared" ref="P107" si="41">P108+P109+P110</f>
        <v>50</v>
      </c>
    </row>
    <row r="108" spans="1:16" ht="20.25" customHeight="1" x14ac:dyDescent="0.3">
      <c r="A108" s="79"/>
      <c r="B108" s="80"/>
      <c r="C108" s="86"/>
      <c r="D108" s="87"/>
      <c r="E108" s="88"/>
      <c r="F108" s="56" t="s">
        <v>38</v>
      </c>
      <c r="G108" s="57"/>
      <c r="H108" s="58"/>
      <c r="I108" s="5"/>
      <c r="J108" s="5"/>
      <c r="K108" s="5"/>
      <c r="L108" s="5"/>
      <c r="M108" s="5"/>
      <c r="N108" s="5"/>
      <c r="O108" s="5"/>
      <c r="P108" s="5"/>
    </row>
    <row r="109" spans="1:16" ht="18.75" customHeight="1" x14ac:dyDescent="0.3">
      <c r="A109" s="79"/>
      <c r="B109" s="80"/>
      <c r="C109" s="86"/>
      <c r="D109" s="87"/>
      <c r="E109" s="88"/>
      <c r="F109" s="56" t="s">
        <v>39</v>
      </c>
      <c r="G109" s="57"/>
      <c r="H109" s="58"/>
      <c r="I109" s="5"/>
      <c r="J109" s="5"/>
      <c r="K109" s="5"/>
      <c r="L109" s="5"/>
      <c r="M109" s="5"/>
      <c r="N109" s="5"/>
      <c r="O109" s="5"/>
      <c r="P109" s="5"/>
    </row>
    <row r="110" spans="1:16" ht="16.5" customHeight="1" x14ac:dyDescent="0.3">
      <c r="A110" s="81"/>
      <c r="B110" s="82"/>
      <c r="C110" s="89"/>
      <c r="D110" s="90"/>
      <c r="E110" s="91"/>
      <c r="F110" s="56" t="s">
        <v>40</v>
      </c>
      <c r="G110" s="57"/>
      <c r="H110" s="58"/>
      <c r="I110" s="3">
        <v>50</v>
      </c>
      <c r="J110" s="3"/>
      <c r="K110" s="3">
        <v>50</v>
      </c>
      <c r="L110" s="3">
        <v>50</v>
      </c>
      <c r="M110" s="3">
        <v>50</v>
      </c>
      <c r="N110" s="3">
        <v>50</v>
      </c>
      <c r="O110" s="3">
        <v>50</v>
      </c>
      <c r="P110" s="3">
        <v>50</v>
      </c>
    </row>
  </sheetData>
  <mergeCells count="165">
    <mergeCell ref="A103:B106"/>
    <mergeCell ref="C103:E106"/>
    <mergeCell ref="F103:H103"/>
    <mergeCell ref="F104:H104"/>
    <mergeCell ref="F105:H105"/>
    <mergeCell ref="F106:H106"/>
    <mergeCell ref="F93:H93"/>
    <mergeCell ref="A107:B110"/>
    <mergeCell ref="C107:E110"/>
    <mergeCell ref="F108:H108"/>
    <mergeCell ref="F109:H109"/>
    <mergeCell ref="F110:H110"/>
    <mergeCell ref="F107:H107"/>
    <mergeCell ref="A99:B102"/>
    <mergeCell ref="C99:E102"/>
    <mergeCell ref="F99:H99"/>
    <mergeCell ref="F100:H100"/>
    <mergeCell ref="F101:H101"/>
    <mergeCell ref="F102:H102"/>
    <mergeCell ref="A95:B98"/>
    <mergeCell ref="C95:E98"/>
    <mergeCell ref="F95:H95"/>
    <mergeCell ref="F96:H96"/>
    <mergeCell ref="F97:H97"/>
    <mergeCell ref="F98:H98"/>
    <mergeCell ref="A94:B94"/>
    <mergeCell ref="C94:E94"/>
    <mergeCell ref="F94:H94"/>
    <mergeCell ref="A86:B89"/>
    <mergeCell ref="C86:E89"/>
    <mergeCell ref="F87:H87"/>
    <mergeCell ref="F88:H88"/>
    <mergeCell ref="F89:H89"/>
    <mergeCell ref="F86:H86"/>
    <mergeCell ref="F90:H90"/>
    <mergeCell ref="A90:B93"/>
    <mergeCell ref="C90:E93"/>
    <mergeCell ref="F91:H91"/>
    <mergeCell ref="F92:H92"/>
    <mergeCell ref="F69:H69"/>
    <mergeCell ref="F66:H66"/>
    <mergeCell ref="F73:H73"/>
    <mergeCell ref="A78:B81"/>
    <mergeCell ref="C78:E81"/>
    <mergeCell ref="F79:H79"/>
    <mergeCell ref="F80:H80"/>
    <mergeCell ref="F81:H81"/>
    <mergeCell ref="F78:H78"/>
    <mergeCell ref="A74:B77"/>
    <mergeCell ref="C74:E77"/>
    <mergeCell ref="F74:H74"/>
    <mergeCell ref="F75:H75"/>
    <mergeCell ref="F76:H76"/>
    <mergeCell ref="F77:H77"/>
    <mergeCell ref="F82:H82"/>
    <mergeCell ref="A82:B85"/>
    <mergeCell ref="C82:E85"/>
    <mergeCell ref="F83:H83"/>
    <mergeCell ref="F84:H84"/>
    <mergeCell ref="F85:H85"/>
    <mergeCell ref="A28:B31"/>
    <mergeCell ref="C28:E31"/>
    <mergeCell ref="F29:H29"/>
    <mergeCell ref="F30:H30"/>
    <mergeCell ref="F31:H31"/>
    <mergeCell ref="F28:H28"/>
    <mergeCell ref="F56:H56"/>
    <mergeCell ref="A57:B60"/>
    <mergeCell ref="C57:E60"/>
    <mergeCell ref="F58:H58"/>
    <mergeCell ref="F59:H59"/>
    <mergeCell ref="F60:H60"/>
    <mergeCell ref="F57:H57"/>
    <mergeCell ref="F64:H64"/>
    <mergeCell ref="A66:B69"/>
    <mergeCell ref="C66:E69"/>
    <mergeCell ref="F67:H67"/>
    <mergeCell ref="F68:H68"/>
    <mergeCell ref="L1:O1"/>
    <mergeCell ref="L3:O3"/>
    <mergeCell ref="L4:O4"/>
    <mergeCell ref="A6:O6"/>
    <mergeCell ref="A7:O7"/>
    <mergeCell ref="I9:P9"/>
    <mergeCell ref="F27:H27"/>
    <mergeCell ref="F70:H70"/>
    <mergeCell ref="A70:B73"/>
    <mergeCell ref="C70:E73"/>
    <mergeCell ref="F71:H71"/>
    <mergeCell ref="F72:H72"/>
    <mergeCell ref="A20:B23"/>
    <mergeCell ref="C20:E23"/>
    <mergeCell ref="F21:H21"/>
    <mergeCell ref="F22:H22"/>
    <mergeCell ref="F23:H23"/>
    <mergeCell ref="A16:B19"/>
    <mergeCell ref="C16:E19"/>
    <mergeCell ref="F20:H20"/>
    <mergeCell ref="F16:H16"/>
    <mergeCell ref="A12:B15"/>
    <mergeCell ref="C12:E15"/>
    <mergeCell ref="F13:H13"/>
    <mergeCell ref="A9:B10"/>
    <mergeCell ref="C9:E10"/>
    <mergeCell ref="F9:H10"/>
    <mergeCell ref="F24:H24"/>
    <mergeCell ref="A24:B27"/>
    <mergeCell ref="C24:E27"/>
    <mergeCell ref="F25:H25"/>
    <mergeCell ref="F26:H26"/>
    <mergeCell ref="F53:H53"/>
    <mergeCell ref="A53:B56"/>
    <mergeCell ref="C53:E56"/>
    <mergeCell ref="F54:H54"/>
    <mergeCell ref="F55:H55"/>
    <mergeCell ref="A11:B11"/>
    <mergeCell ref="C11:E11"/>
    <mergeCell ref="F11:H11"/>
    <mergeCell ref="F14:H14"/>
    <mergeCell ref="F15:H15"/>
    <mergeCell ref="F12:H12"/>
    <mergeCell ref="F17:H17"/>
    <mergeCell ref="F18:H18"/>
    <mergeCell ref="F19:H19"/>
    <mergeCell ref="A33:B36"/>
    <mergeCell ref="C33:E36"/>
    <mergeCell ref="A41:B44"/>
    <mergeCell ref="C41:E44"/>
    <mergeCell ref="F41:H41"/>
    <mergeCell ref="F42:H42"/>
    <mergeCell ref="F43:H43"/>
    <mergeCell ref="F44:H44"/>
    <mergeCell ref="A32:B32"/>
    <mergeCell ref="C32:E32"/>
    <mergeCell ref="F32:H32"/>
    <mergeCell ref="F33:H33"/>
    <mergeCell ref="F34:H34"/>
    <mergeCell ref="F35:H35"/>
    <mergeCell ref="F36:H36"/>
    <mergeCell ref="A37:B40"/>
    <mergeCell ref="C37:E40"/>
    <mergeCell ref="F37:H37"/>
    <mergeCell ref="F38:H38"/>
    <mergeCell ref="F39:H39"/>
    <mergeCell ref="F40:H40"/>
    <mergeCell ref="A65:B65"/>
    <mergeCell ref="C65:E65"/>
    <mergeCell ref="F65:H65"/>
    <mergeCell ref="C45:E48"/>
    <mergeCell ref="F45:H45"/>
    <mergeCell ref="F46:H46"/>
    <mergeCell ref="F47:H47"/>
    <mergeCell ref="F48:H48"/>
    <mergeCell ref="A49:B52"/>
    <mergeCell ref="C49:E52"/>
    <mergeCell ref="F49:H49"/>
    <mergeCell ref="F50:H50"/>
    <mergeCell ref="F51:H51"/>
    <mergeCell ref="F52:H52"/>
    <mergeCell ref="A45:B48"/>
    <mergeCell ref="F61:H61"/>
    <mergeCell ref="A61:B64"/>
    <mergeCell ref="C61:E64"/>
    <mergeCell ref="F62:H62"/>
    <mergeCell ref="F63:H6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3" manualBreakCount="3">
    <brk id="31" max="20" man="1"/>
    <brk id="64" max="16383" man="1"/>
    <brk id="93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прил.№ 2</vt:lpstr>
      <vt:lpstr>прил.№3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buhg4</dc:creator>
  <cp:lastModifiedBy>urist</cp:lastModifiedBy>
  <cp:lastPrinted>2019-03-27T13:00:56Z</cp:lastPrinted>
  <dcterms:created xsi:type="dcterms:W3CDTF">2017-02-07T13:14:40Z</dcterms:created>
  <dcterms:modified xsi:type="dcterms:W3CDTF">2019-04-15T11:53:24Z</dcterms:modified>
</cp:coreProperties>
</file>